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630"/>
  </bookViews>
  <sheets>
    <sheet name="Лист3" sheetId="11" r:id="rId1"/>
  </sheets>
  <definedNames>
    <definedName name="_xlnm.Print_Area" localSheetId="0">Лист3!$A$1:$AA$160</definedName>
  </definedNames>
  <calcPr calcId="124519"/>
</workbook>
</file>

<file path=xl/calcChain.xml><?xml version="1.0" encoding="utf-8"?>
<calcChain xmlns="http://schemas.openxmlformats.org/spreadsheetml/2006/main">
  <c r="Y140" i="11"/>
  <c r="X140"/>
  <c r="W140"/>
  <c r="V140"/>
  <c r="U140"/>
  <c r="T140"/>
  <c r="S140"/>
  <c r="R140"/>
  <c r="Q140"/>
  <c r="O140"/>
  <c r="N140"/>
  <c r="M140"/>
  <c r="L140"/>
  <c r="K140"/>
  <c r="I140"/>
  <c r="H140"/>
  <c r="G140"/>
  <c r="Y139"/>
  <c r="X139"/>
  <c r="W139"/>
  <c r="V139"/>
  <c r="U139"/>
  <c r="T139"/>
  <c r="S139"/>
  <c r="R139"/>
  <c r="Q139"/>
  <c r="O139"/>
  <c r="N139"/>
  <c r="M139"/>
  <c r="L139"/>
  <c r="K139"/>
  <c r="I139"/>
  <c r="H139"/>
  <c r="G139"/>
  <c r="F139"/>
  <c r="F140"/>
  <c r="Y21"/>
  <c r="X21"/>
  <c r="W21"/>
  <c r="V21"/>
  <c r="U21"/>
  <c r="T21"/>
  <c r="S21"/>
  <c r="R21"/>
  <c r="Q21"/>
  <c r="Y20"/>
  <c r="X20"/>
  <c r="W20"/>
  <c r="V20"/>
  <c r="U20"/>
  <c r="T20"/>
  <c r="S20"/>
  <c r="R20"/>
  <c r="Q20"/>
  <c r="O21"/>
  <c r="N21"/>
  <c r="M21"/>
  <c r="L21"/>
  <c r="K21"/>
  <c r="O20"/>
  <c r="N20"/>
  <c r="M20"/>
  <c r="L20"/>
  <c r="K20"/>
  <c r="I21"/>
  <c r="H21"/>
  <c r="G21"/>
  <c r="I20"/>
  <c r="H20"/>
  <c r="G20"/>
  <c r="F21"/>
  <c r="F20"/>
  <c r="Z132"/>
  <c r="P132"/>
  <c r="J132"/>
  <c r="Z131"/>
  <c r="P131"/>
  <c r="J131"/>
  <c r="AA131" l="1"/>
  <c r="AA132"/>
  <c r="J84"/>
  <c r="J53"/>
  <c r="J69" l="1"/>
  <c r="J87" l="1"/>
  <c r="J17" l="1"/>
  <c r="J36" l="1"/>
  <c r="J22" l="1"/>
  <c r="P23" l="1"/>
  <c r="P120" l="1"/>
  <c r="J77" l="1"/>
  <c r="J76"/>
  <c r="P89" l="1"/>
  <c r="P26" l="1"/>
  <c r="J92" l="1"/>
  <c r="J93"/>
  <c r="Z138" l="1"/>
  <c r="P138"/>
  <c r="J138"/>
  <c r="Z137"/>
  <c r="P137"/>
  <c r="J137"/>
  <c r="Z136"/>
  <c r="P136"/>
  <c r="J136"/>
  <c r="Z135"/>
  <c r="P135"/>
  <c r="J135"/>
  <c r="Z134"/>
  <c r="P134"/>
  <c r="J134"/>
  <c r="Z133"/>
  <c r="Z139" s="1"/>
  <c r="P133"/>
  <c r="J133"/>
  <c r="J140" l="1"/>
  <c r="AA138"/>
  <c r="AA135"/>
  <c r="P140"/>
  <c r="J139"/>
  <c r="P139"/>
  <c r="Z140"/>
  <c r="AA137"/>
  <c r="AA136"/>
  <c r="AA133"/>
  <c r="AA134"/>
  <c r="AA139" l="1"/>
  <c r="AA140"/>
  <c r="Z100"/>
  <c r="Z7" l="1"/>
  <c r="Z81" l="1"/>
  <c r="Y124" l="1"/>
  <c r="X124"/>
  <c r="W124"/>
  <c r="V124"/>
  <c r="U124"/>
  <c r="T124"/>
  <c r="S124"/>
  <c r="R124"/>
  <c r="Q124"/>
  <c r="O124"/>
  <c r="N124"/>
  <c r="M124"/>
  <c r="L124"/>
  <c r="K124"/>
  <c r="I124"/>
  <c r="H124"/>
  <c r="G124"/>
  <c r="F124"/>
  <c r="Y123"/>
  <c r="X123"/>
  <c r="W123"/>
  <c r="V123"/>
  <c r="U123"/>
  <c r="T123"/>
  <c r="S123"/>
  <c r="R123"/>
  <c r="Q123"/>
  <c r="O123"/>
  <c r="N123"/>
  <c r="M123"/>
  <c r="L123"/>
  <c r="K123"/>
  <c r="I123"/>
  <c r="H123"/>
  <c r="G123"/>
  <c r="F123"/>
  <c r="Z122"/>
  <c r="P122"/>
  <c r="J122"/>
  <c r="Z121"/>
  <c r="P121"/>
  <c r="J121"/>
  <c r="Z120"/>
  <c r="J120"/>
  <c r="Z119"/>
  <c r="P119"/>
  <c r="J119"/>
  <c r="Z118"/>
  <c r="P118"/>
  <c r="J118"/>
  <c r="Z117"/>
  <c r="P117"/>
  <c r="J117"/>
  <c r="Y116"/>
  <c r="Y126" s="1"/>
  <c r="X116"/>
  <c r="W116"/>
  <c r="W126" s="1"/>
  <c r="V116"/>
  <c r="U116"/>
  <c r="T116"/>
  <c r="T126" s="1"/>
  <c r="S116"/>
  <c r="R116"/>
  <c r="Q116"/>
  <c r="Q126" s="1"/>
  <c r="O116"/>
  <c r="N116"/>
  <c r="M116"/>
  <c r="L116"/>
  <c r="K116"/>
  <c r="I116"/>
  <c r="H116"/>
  <c r="G116"/>
  <c r="F116"/>
  <c r="Y115"/>
  <c r="Y125" s="1"/>
  <c r="X115"/>
  <c r="W115"/>
  <c r="W125" s="1"/>
  <c r="V115"/>
  <c r="V125" s="1"/>
  <c r="U115"/>
  <c r="U125" s="1"/>
  <c r="T115"/>
  <c r="S115"/>
  <c r="S125" s="1"/>
  <c r="R115"/>
  <c r="Q115"/>
  <c r="Q125" s="1"/>
  <c r="O115"/>
  <c r="N115"/>
  <c r="M115"/>
  <c r="L115"/>
  <c r="L125" s="1"/>
  <c r="K115"/>
  <c r="I115"/>
  <c r="I125" s="1"/>
  <c r="H115"/>
  <c r="G115"/>
  <c r="G125" s="1"/>
  <c r="F115"/>
  <c r="Z114"/>
  <c r="P114"/>
  <c r="J114"/>
  <c r="Z113"/>
  <c r="P113"/>
  <c r="J113"/>
  <c r="Z112"/>
  <c r="P112"/>
  <c r="J112"/>
  <c r="Z111"/>
  <c r="P111"/>
  <c r="J111"/>
  <c r="Z110"/>
  <c r="P110"/>
  <c r="J110"/>
  <c r="Z109"/>
  <c r="P109"/>
  <c r="J109"/>
  <c r="Y103"/>
  <c r="X103"/>
  <c r="W103"/>
  <c r="V103"/>
  <c r="U103"/>
  <c r="T103"/>
  <c r="S103"/>
  <c r="R103"/>
  <c r="Q103"/>
  <c r="O103"/>
  <c r="N103"/>
  <c r="M103"/>
  <c r="L103"/>
  <c r="K103"/>
  <c r="I103"/>
  <c r="H103"/>
  <c r="G103"/>
  <c r="F103"/>
  <c r="Y102"/>
  <c r="X102"/>
  <c r="W102"/>
  <c r="V102"/>
  <c r="U102"/>
  <c r="T102"/>
  <c r="S102"/>
  <c r="R102"/>
  <c r="Q102"/>
  <c r="O102"/>
  <c r="N102"/>
  <c r="M102"/>
  <c r="L102"/>
  <c r="K102"/>
  <c r="I102"/>
  <c r="H102"/>
  <c r="G102"/>
  <c r="F102"/>
  <c r="Z101"/>
  <c r="P101"/>
  <c r="J101"/>
  <c r="P100"/>
  <c r="J100"/>
  <c r="Z99"/>
  <c r="P99"/>
  <c r="J99"/>
  <c r="Z98"/>
  <c r="P98"/>
  <c r="J98"/>
  <c r="Z97"/>
  <c r="P97"/>
  <c r="J97"/>
  <c r="Z96"/>
  <c r="P96"/>
  <c r="J96"/>
  <c r="Z95"/>
  <c r="P95"/>
  <c r="J95"/>
  <c r="Z94"/>
  <c r="P94"/>
  <c r="J94"/>
  <c r="Z93"/>
  <c r="P93"/>
  <c r="Z92"/>
  <c r="P92"/>
  <c r="Z91"/>
  <c r="P91"/>
  <c r="J91"/>
  <c r="Z90"/>
  <c r="P90"/>
  <c r="J90"/>
  <c r="Z89"/>
  <c r="J89"/>
  <c r="Z88"/>
  <c r="P88"/>
  <c r="J88"/>
  <c r="Z87"/>
  <c r="P87"/>
  <c r="Z86"/>
  <c r="P86"/>
  <c r="J86"/>
  <c r="Z85"/>
  <c r="P85"/>
  <c r="J85"/>
  <c r="Z84"/>
  <c r="P84"/>
  <c r="Z83"/>
  <c r="P83"/>
  <c r="J83"/>
  <c r="Z82"/>
  <c r="P82"/>
  <c r="J82"/>
  <c r="P81"/>
  <c r="J81"/>
  <c r="Z80"/>
  <c r="P80"/>
  <c r="J80"/>
  <c r="Y79"/>
  <c r="X79"/>
  <c r="W79"/>
  <c r="V79"/>
  <c r="U79"/>
  <c r="T79"/>
  <c r="S79"/>
  <c r="R79"/>
  <c r="Q79"/>
  <c r="O79"/>
  <c r="N79"/>
  <c r="M79"/>
  <c r="L79"/>
  <c r="K79"/>
  <c r="I79"/>
  <c r="H79"/>
  <c r="G79"/>
  <c r="F79"/>
  <c r="Y78"/>
  <c r="X78"/>
  <c r="W78"/>
  <c r="V78"/>
  <c r="V104" s="1"/>
  <c r="U78"/>
  <c r="T78"/>
  <c r="S78"/>
  <c r="R78"/>
  <c r="Q78"/>
  <c r="O78"/>
  <c r="N78"/>
  <c r="M78"/>
  <c r="L78"/>
  <c r="K78"/>
  <c r="I78"/>
  <c r="H78"/>
  <c r="G78"/>
  <c r="F78"/>
  <c r="Z77"/>
  <c r="P77"/>
  <c r="Z76"/>
  <c r="P76"/>
  <c r="Z75"/>
  <c r="P75"/>
  <c r="J75"/>
  <c r="Z74"/>
  <c r="P74"/>
  <c r="J74"/>
  <c r="Z73"/>
  <c r="P73"/>
  <c r="J73"/>
  <c r="Z72"/>
  <c r="P72"/>
  <c r="J72"/>
  <c r="Z71"/>
  <c r="P71"/>
  <c r="J71"/>
  <c r="Z70"/>
  <c r="P70"/>
  <c r="J70"/>
  <c r="Z69"/>
  <c r="P69"/>
  <c r="Z68"/>
  <c r="P68"/>
  <c r="J68"/>
  <c r="Y57"/>
  <c r="Y59" s="1"/>
  <c r="X57"/>
  <c r="X59" s="1"/>
  <c r="W57"/>
  <c r="V57"/>
  <c r="U57"/>
  <c r="T57"/>
  <c r="T59" s="1"/>
  <c r="S57"/>
  <c r="R57"/>
  <c r="Q57"/>
  <c r="O57"/>
  <c r="O59" s="1"/>
  <c r="N57"/>
  <c r="M57"/>
  <c r="L57"/>
  <c r="K57"/>
  <c r="K59" s="1"/>
  <c r="I57"/>
  <c r="H57"/>
  <c r="G57"/>
  <c r="F57"/>
  <c r="Y56"/>
  <c r="X56"/>
  <c r="X58" s="1"/>
  <c r="W56"/>
  <c r="W58" s="1"/>
  <c r="V56"/>
  <c r="V58" s="1"/>
  <c r="U56"/>
  <c r="T56"/>
  <c r="S56"/>
  <c r="S58" s="1"/>
  <c r="R56"/>
  <c r="R58" s="1"/>
  <c r="Q56"/>
  <c r="O56"/>
  <c r="O58" s="1"/>
  <c r="N56"/>
  <c r="N58" s="1"/>
  <c r="M56"/>
  <c r="M58" s="1"/>
  <c r="L56"/>
  <c r="K56"/>
  <c r="K58" s="1"/>
  <c r="I56"/>
  <c r="I58" s="1"/>
  <c r="H56"/>
  <c r="H58" s="1"/>
  <c r="G56"/>
  <c r="F56"/>
  <c r="F58" s="1"/>
  <c r="Z55"/>
  <c r="P55"/>
  <c r="J55"/>
  <c r="Z54"/>
  <c r="P54"/>
  <c r="J54"/>
  <c r="Z53"/>
  <c r="P53"/>
  <c r="Z52"/>
  <c r="P52"/>
  <c r="J52"/>
  <c r="Z51"/>
  <c r="P51"/>
  <c r="J51"/>
  <c r="Z50"/>
  <c r="P50"/>
  <c r="J50"/>
  <c r="Z49"/>
  <c r="P49"/>
  <c r="J49"/>
  <c r="Z48"/>
  <c r="P48"/>
  <c r="J48"/>
  <c r="Z47"/>
  <c r="P47"/>
  <c r="J47"/>
  <c r="Z46"/>
  <c r="P46"/>
  <c r="J46"/>
  <c r="Z45"/>
  <c r="P45"/>
  <c r="J45"/>
  <c r="Z44"/>
  <c r="P44"/>
  <c r="J44"/>
  <c r="Z43"/>
  <c r="P43"/>
  <c r="J43"/>
  <c r="Z42"/>
  <c r="P42"/>
  <c r="J42"/>
  <c r="Z41"/>
  <c r="P41"/>
  <c r="J41"/>
  <c r="Z40"/>
  <c r="P40"/>
  <c r="J40"/>
  <c r="Z39"/>
  <c r="P39"/>
  <c r="J39"/>
  <c r="Z38"/>
  <c r="P38"/>
  <c r="J38"/>
  <c r="Z37"/>
  <c r="P37"/>
  <c r="J37"/>
  <c r="Z36"/>
  <c r="P36"/>
  <c r="AA36" s="1"/>
  <c r="Z35"/>
  <c r="P35"/>
  <c r="J35"/>
  <c r="Z34"/>
  <c r="P34"/>
  <c r="J34"/>
  <c r="Z33"/>
  <c r="P33"/>
  <c r="J33"/>
  <c r="Z32"/>
  <c r="P32"/>
  <c r="J32"/>
  <c r="Z31"/>
  <c r="P31"/>
  <c r="J31"/>
  <c r="Z30"/>
  <c r="P30"/>
  <c r="J30"/>
  <c r="Z29"/>
  <c r="P29"/>
  <c r="J29"/>
  <c r="Z28"/>
  <c r="P28"/>
  <c r="J28"/>
  <c r="Z27"/>
  <c r="P27"/>
  <c r="J27"/>
  <c r="Z26"/>
  <c r="J26"/>
  <c r="Z25"/>
  <c r="P25"/>
  <c r="J25"/>
  <c r="Z24"/>
  <c r="P24"/>
  <c r="J24"/>
  <c r="Z23"/>
  <c r="J23"/>
  <c r="Z22"/>
  <c r="P22"/>
  <c r="V59"/>
  <c r="T58"/>
  <c r="P19"/>
  <c r="J19"/>
  <c r="P18"/>
  <c r="J18"/>
  <c r="Z17"/>
  <c r="P17"/>
  <c r="Z16"/>
  <c r="P16"/>
  <c r="J16"/>
  <c r="Z15"/>
  <c r="P15"/>
  <c r="J15"/>
  <c r="Z14"/>
  <c r="P14"/>
  <c r="J14"/>
  <c r="P13"/>
  <c r="J13"/>
  <c r="P12"/>
  <c r="J12"/>
  <c r="Z11"/>
  <c r="P11"/>
  <c r="J11"/>
  <c r="Z10"/>
  <c r="P10"/>
  <c r="J10"/>
  <c r="Z9"/>
  <c r="P9"/>
  <c r="J9"/>
  <c r="Z8"/>
  <c r="P8"/>
  <c r="J8"/>
  <c r="P7"/>
  <c r="J7"/>
  <c r="Z6"/>
  <c r="P6"/>
  <c r="J6"/>
  <c r="T105" l="1"/>
  <c r="T128" s="1"/>
  <c r="T142" s="1"/>
  <c r="R104"/>
  <c r="Z124"/>
  <c r="X126"/>
  <c r="N126"/>
  <c r="X105"/>
  <c r="L126"/>
  <c r="H104"/>
  <c r="I126"/>
  <c r="H125"/>
  <c r="P116"/>
  <c r="J115"/>
  <c r="O105"/>
  <c r="M104"/>
  <c r="F105"/>
  <c r="U126"/>
  <c r="S126"/>
  <c r="R125"/>
  <c r="N125"/>
  <c r="F126"/>
  <c r="P123"/>
  <c r="M125"/>
  <c r="K126"/>
  <c r="O126"/>
  <c r="Z102"/>
  <c r="AA100"/>
  <c r="P20"/>
  <c r="J21"/>
  <c r="Z20"/>
  <c r="Z21"/>
  <c r="V127"/>
  <c r="V141" s="1"/>
  <c r="J20"/>
  <c r="P21"/>
  <c r="G58"/>
  <c r="L58"/>
  <c r="Q58"/>
  <c r="U58"/>
  <c r="Y58"/>
  <c r="S59"/>
  <c r="W59"/>
  <c r="Z56"/>
  <c r="Z78"/>
  <c r="J56"/>
  <c r="AA34"/>
  <c r="G104"/>
  <c r="L104"/>
  <c r="Q104"/>
  <c r="U104"/>
  <c r="Y104"/>
  <c r="I105"/>
  <c r="S105"/>
  <c r="W105"/>
  <c r="P124"/>
  <c r="G126"/>
  <c r="N105"/>
  <c r="R59"/>
  <c r="Q59"/>
  <c r="AA35"/>
  <c r="F59"/>
  <c r="U59"/>
  <c r="M59"/>
  <c r="J116"/>
  <c r="K105"/>
  <c r="Z103"/>
  <c r="J103"/>
  <c r="J79"/>
  <c r="G59"/>
  <c r="H59"/>
  <c r="N59"/>
  <c r="L59"/>
  <c r="P57"/>
  <c r="I59"/>
  <c r="I104"/>
  <c r="I127" s="1"/>
  <c r="I141" s="1"/>
  <c r="N104"/>
  <c r="W104"/>
  <c r="W127" s="1"/>
  <c r="W141" s="1"/>
  <c r="G105"/>
  <c r="Q105"/>
  <c r="U105"/>
  <c r="Y105"/>
  <c r="Y128" s="1"/>
  <c r="Y142" s="1"/>
  <c r="AA33"/>
  <c r="AA37"/>
  <c r="J78"/>
  <c r="P79"/>
  <c r="F104"/>
  <c r="K104"/>
  <c r="O104"/>
  <c r="T104"/>
  <c r="X104"/>
  <c r="H105"/>
  <c r="M105"/>
  <c r="R105"/>
  <c r="V105"/>
  <c r="J102"/>
  <c r="P103"/>
  <c r="P115"/>
  <c r="Z116"/>
  <c r="J124"/>
  <c r="J57"/>
  <c r="S104"/>
  <c r="S127" s="1"/>
  <c r="S141" s="1"/>
  <c r="L105"/>
  <c r="Z123"/>
  <c r="P56"/>
  <c r="Z57"/>
  <c r="AA32"/>
  <c r="P78"/>
  <c r="Z79"/>
  <c r="P102"/>
  <c r="Z115"/>
  <c r="F125"/>
  <c r="K125"/>
  <c r="O125"/>
  <c r="T125"/>
  <c r="X125"/>
  <c r="H126"/>
  <c r="M126"/>
  <c r="R126"/>
  <c r="V126"/>
  <c r="J123"/>
  <c r="AA12"/>
  <c r="AA18"/>
  <c r="AA40"/>
  <c r="AA52"/>
  <c r="AA54"/>
  <c r="AA90"/>
  <c r="AA94"/>
  <c r="AA74"/>
  <c r="AA44"/>
  <c r="AA85"/>
  <c r="AA84"/>
  <c r="AA77"/>
  <c r="AA76"/>
  <c r="AA11"/>
  <c r="AA10"/>
  <c r="AA43"/>
  <c r="AA42"/>
  <c r="AA41"/>
  <c r="AA25"/>
  <c r="AA24"/>
  <c r="AA93"/>
  <c r="AA92"/>
  <c r="AA46"/>
  <c r="AA47"/>
  <c r="AA122"/>
  <c r="AA121"/>
  <c r="AA27"/>
  <c r="AA26"/>
  <c r="AA97"/>
  <c r="AA96"/>
  <c r="AA70"/>
  <c r="AA120"/>
  <c r="AA119"/>
  <c r="AA49"/>
  <c r="AA48"/>
  <c r="AA17"/>
  <c r="AA16"/>
  <c r="AA15"/>
  <c r="AA14"/>
  <c r="AA55"/>
  <c r="AA95"/>
  <c r="AA8"/>
  <c r="AA9"/>
  <c r="AA101"/>
  <c r="AA87"/>
  <c r="AA86"/>
  <c r="AA88"/>
  <c r="AA89"/>
  <c r="AA38"/>
  <c r="AA39"/>
  <c r="AA29"/>
  <c r="AA28"/>
  <c r="AA51"/>
  <c r="AA50"/>
  <c r="AA91"/>
  <c r="AA19"/>
  <c r="AA111"/>
  <c r="AA112"/>
  <c r="AA75"/>
  <c r="AA73"/>
  <c r="AA72"/>
  <c r="AA13"/>
  <c r="AA30"/>
  <c r="AA31"/>
  <c r="AA82"/>
  <c r="AA99"/>
  <c r="AA98"/>
  <c r="AA45"/>
  <c r="AA53"/>
  <c r="AA114"/>
  <c r="AA113"/>
  <c r="AA6"/>
  <c r="AA7"/>
  <c r="AA22"/>
  <c r="AA23"/>
  <c r="AA68"/>
  <c r="AA69"/>
  <c r="AA71"/>
  <c r="AA80"/>
  <c r="AA81"/>
  <c r="AA83"/>
  <c r="AA109"/>
  <c r="AA110"/>
  <c r="AA117"/>
  <c r="AA118"/>
  <c r="R127" l="1"/>
  <c r="R141" s="1"/>
  <c r="Z126"/>
  <c r="X128"/>
  <c r="X142" s="1"/>
  <c r="H127"/>
  <c r="H141" s="1"/>
  <c r="S128"/>
  <c r="S142" s="1"/>
  <c r="P126"/>
  <c r="O128"/>
  <c r="O142" s="1"/>
  <c r="J125"/>
  <c r="N127"/>
  <c r="N141" s="1"/>
  <c r="M127"/>
  <c r="M141" s="1"/>
  <c r="P125"/>
  <c r="F128"/>
  <c r="F142" s="1"/>
  <c r="P58"/>
  <c r="Z104"/>
  <c r="K128"/>
  <c r="K142" s="1"/>
  <c r="AA21"/>
  <c r="W128"/>
  <c r="W142" s="1"/>
  <c r="AA20"/>
  <c r="L127"/>
  <c r="L141" s="1"/>
  <c r="Y127"/>
  <c r="Y141" s="1"/>
  <c r="G127"/>
  <c r="G141" s="1"/>
  <c r="U127"/>
  <c r="U141" s="1"/>
  <c r="O127"/>
  <c r="O141" s="1"/>
  <c r="K127"/>
  <c r="K141" s="1"/>
  <c r="F127"/>
  <c r="F141" s="1"/>
  <c r="Z58"/>
  <c r="Q127"/>
  <c r="Q141" s="1"/>
  <c r="Z125"/>
  <c r="J58"/>
  <c r="N128"/>
  <c r="N142" s="1"/>
  <c r="U128"/>
  <c r="U142" s="1"/>
  <c r="Q128"/>
  <c r="Q142" s="1"/>
  <c r="P104"/>
  <c r="V128"/>
  <c r="V142" s="1"/>
  <c r="X127"/>
  <c r="X141" s="1"/>
  <c r="Z59"/>
  <c r="T127"/>
  <c r="T141" s="1"/>
  <c r="I128"/>
  <c r="I142" s="1"/>
  <c r="AA124"/>
  <c r="Z105"/>
  <c r="J126"/>
  <c r="G128"/>
  <c r="G142" s="1"/>
  <c r="M128"/>
  <c r="M142" s="1"/>
  <c r="L128"/>
  <c r="L142" s="1"/>
  <c r="J105"/>
  <c r="R128"/>
  <c r="R142" s="1"/>
  <c r="H128"/>
  <c r="H142" s="1"/>
  <c r="P105"/>
  <c r="P59"/>
  <c r="AA123"/>
  <c r="AA78"/>
  <c r="AA116"/>
  <c r="AA102"/>
  <c r="AA57"/>
  <c r="J104"/>
  <c r="J59"/>
  <c r="AA115"/>
  <c r="AA56"/>
  <c r="AA103"/>
  <c r="AA79"/>
  <c r="P127" l="1"/>
  <c r="P141" s="1"/>
  <c r="J127"/>
  <c r="J141" s="1"/>
  <c r="AA104"/>
  <c r="AA126"/>
  <c r="Z127"/>
  <c r="Z141" s="1"/>
  <c r="AA125"/>
  <c r="Z128"/>
  <c r="Z142" s="1"/>
  <c r="AA58"/>
  <c r="P128"/>
  <c r="P142" s="1"/>
  <c r="J128"/>
  <c r="J142" s="1"/>
  <c r="AA59"/>
  <c r="AA105"/>
  <c r="AA127" l="1"/>
  <c r="AA141" s="1"/>
  <c r="AA128"/>
  <c r="AA142" s="1"/>
</calcChain>
</file>

<file path=xl/sharedStrings.xml><?xml version="1.0" encoding="utf-8"?>
<sst xmlns="http://schemas.openxmlformats.org/spreadsheetml/2006/main" count="319" uniqueCount="132">
  <si>
    <t>Наименование    учреждения</t>
  </si>
  <si>
    <t>р</t>
  </si>
  <si>
    <t>г</t>
  </si>
  <si>
    <t>с</t>
  </si>
  <si>
    <t>1.</t>
  </si>
  <si>
    <t>2.</t>
  </si>
  <si>
    <t>3.</t>
  </si>
  <si>
    <t xml:space="preserve"> город  классы</t>
  </si>
  <si>
    <t xml:space="preserve">         учащиеся</t>
  </si>
  <si>
    <t>Буджак  гимназия</t>
  </si>
  <si>
    <t>Конгазчик  гимназия</t>
  </si>
  <si>
    <t>Светлый лицей</t>
  </si>
  <si>
    <t xml:space="preserve">             учащиеся</t>
  </si>
  <si>
    <t>Всего  учащиеся</t>
  </si>
  <si>
    <t xml:space="preserve"> учащиеся</t>
  </si>
  <si>
    <t>Чишмикиой  лицей</t>
  </si>
  <si>
    <t>Чишмикиой  гимн.</t>
  </si>
  <si>
    <t>учащиеся</t>
  </si>
  <si>
    <t xml:space="preserve">           учащиеся</t>
  </si>
  <si>
    <t>Всего    классы</t>
  </si>
  <si>
    <t>Итого</t>
  </si>
  <si>
    <t>Казаклия  гимназия</t>
  </si>
  <si>
    <t>Дезгинжа лицей</t>
  </si>
  <si>
    <t>Бешалма ТЛ М.Кеся</t>
  </si>
  <si>
    <t>Авдарма ТЛ Д.Челенгир</t>
  </si>
  <si>
    <t>Конгаз МТЛ С.Демиреля</t>
  </si>
  <si>
    <t>Джолтай гимназия</t>
  </si>
  <si>
    <t>Копчак ТЛ С. Барановского</t>
  </si>
  <si>
    <t>Копчак ТЛ Б.Янакогло</t>
  </si>
  <si>
    <t xml:space="preserve">Вулканешты ТЛ А.Должненко </t>
  </si>
  <si>
    <t>Этулия ТЛ С.Экономова</t>
  </si>
  <si>
    <t xml:space="preserve">     русский</t>
  </si>
  <si>
    <t>Кирсово                                        ТЛ М.Тузлова</t>
  </si>
  <si>
    <t>Комрат ТЛ                 Г.Гайдаржи</t>
  </si>
  <si>
    <t>кл.</t>
  </si>
  <si>
    <t>уч.</t>
  </si>
  <si>
    <t>Комрат                               спорт.  лицей</t>
  </si>
  <si>
    <t>Комрат Т.Л.                                       М.Еминеску</t>
  </si>
  <si>
    <t>Комрат  Т.Л.                                       Д.Карачобана</t>
  </si>
  <si>
    <t>Комрат Т.Л.                                     Н.Третьякова</t>
  </si>
  <si>
    <t>Комрат Т.Л.                                    Д.А.Мавроди</t>
  </si>
  <si>
    <t>Ферапонтьевка гимн.Вовчок</t>
  </si>
  <si>
    <t>№</t>
  </si>
  <si>
    <t>Ч-Лунга ТЛ              В. Мошкова</t>
  </si>
  <si>
    <t>Ч-Лунга гимн. П.Казмалы</t>
  </si>
  <si>
    <t>Ч-Лунга гимн- д/сад Сыртмач</t>
  </si>
  <si>
    <t>Ч-Лунга ТЛ              М. Губогло</t>
  </si>
  <si>
    <t xml:space="preserve"> город классы</t>
  </si>
  <si>
    <t xml:space="preserve">    учащиеся</t>
  </si>
  <si>
    <t>селу   классы</t>
  </si>
  <si>
    <t xml:space="preserve">        учащиеся</t>
  </si>
  <si>
    <t>Казаклия                теор. лицей</t>
  </si>
  <si>
    <t>Кир.-Лунга ТЛ Д.Танасогло</t>
  </si>
  <si>
    <t>Вулкан. гимн. С.Руденко</t>
  </si>
  <si>
    <t>город классы</t>
  </si>
  <si>
    <t>село классы</t>
  </si>
  <si>
    <t>Кирсово гимн.   М.Танасогло</t>
  </si>
  <si>
    <r>
      <t xml:space="preserve">Село </t>
    </r>
    <r>
      <rPr>
        <b/>
        <sz val="10"/>
        <rFont val="Arial Cyr"/>
        <charset val="238"/>
      </rPr>
      <t>классы</t>
    </r>
  </si>
  <si>
    <t>уч</t>
  </si>
  <si>
    <t>кл</t>
  </si>
  <si>
    <t>Комрат                                    гимн.С.Куроглу</t>
  </si>
  <si>
    <r>
      <t xml:space="preserve">  Всего </t>
    </r>
    <r>
      <rPr>
        <b/>
        <sz val="10"/>
        <rFont val="Arial Cyr"/>
        <charset val="238"/>
      </rPr>
      <t>классы</t>
    </r>
  </si>
  <si>
    <r>
      <t xml:space="preserve">Всего  </t>
    </r>
    <r>
      <rPr>
        <b/>
        <sz val="10"/>
        <rFont val="Arial Cyr"/>
        <charset val="238"/>
      </rPr>
      <t xml:space="preserve">классы  </t>
    </r>
    <r>
      <rPr>
        <b/>
        <sz val="8"/>
        <rFont val="Arial Cyr"/>
        <charset val="204"/>
      </rPr>
      <t xml:space="preserve">                          </t>
    </r>
  </si>
  <si>
    <t>В у л к а н е ш т с к и й    р а й о н</t>
  </si>
  <si>
    <t>К о м р а т с к и й    р а й о н</t>
  </si>
  <si>
    <t>Комратский район</t>
  </si>
  <si>
    <t>Чадыр-Лунгский район</t>
  </si>
  <si>
    <t>начальная школа -1</t>
  </si>
  <si>
    <t>Вулканештский район</t>
  </si>
  <si>
    <t>Итого по Гагаузии</t>
  </si>
  <si>
    <t>теоретических лицеев- 29</t>
  </si>
  <si>
    <t>Ч-Лунга школа интернат</t>
  </si>
  <si>
    <t>Ч-Лунга ТЛ"Оризонт"</t>
  </si>
  <si>
    <t>Конгаз спецшкола</t>
  </si>
  <si>
    <t>Итого интернаты</t>
  </si>
  <si>
    <t>теоретических лицеев- 4                        Гимназий - 2</t>
  </si>
  <si>
    <t xml:space="preserve">                     16  учебных заведений</t>
  </si>
  <si>
    <t xml:space="preserve">                      6  учебных заведений</t>
  </si>
  <si>
    <t xml:space="preserve">Молдо- тур. лицей    - 1 </t>
  </si>
  <si>
    <t>Вспомогат.школа Конгаз- 1</t>
  </si>
  <si>
    <t>Ч-Лунга школа - интернат  -1</t>
  </si>
  <si>
    <t>Комрат                              гимназия д/сад им. С.Демиреля</t>
  </si>
  <si>
    <t>Баурчи         теор. лицей</t>
  </si>
  <si>
    <t>Томай  теор.лицей</t>
  </si>
  <si>
    <t>Бешгиоз     теор. лицей</t>
  </si>
  <si>
    <t>Баурчи           нач. школа</t>
  </si>
  <si>
    <t>Конгаз гимназ.         им.В.Топал</t>
  </si>
  <si>
    <t>Конгаз гимн. Н.Чебанова</t>
  </si>
  <si>
    <t>Конгаз ТЛ   им.Т.Занет</t>
  </si>
  <si>
    <t xml:space="preserve">Итого:    Гагаузия </t>
  </si>
  <si>
    <t>TOTAL  Гагаузия</t>
  </si>
  <si>
    <t xml:space="preserve"> </t>
  </si>
  <si>
    <t>Ч-Лунга             ТЛ  лицей № 2</t>
  </si>
  <si>
    <t>С   и н т е р н а т а м и</t>
  </si>
  <si>
    <t>1-4   кл.</t>
  </si>
  <si>
    <t>5 - 9 кл.</t>
  </si>
  <si>
    <t>10-12 кл.</t>
  </si>
  <si>
    <t>10 кл.</t>
  </si>
  <si>
    <t>11 кл.</t>
  </si>
  <si>
    <t>12 кл.</t>
  </si>
  <si>
    <t>1 кл.</t>
  </si>
  <si>
    <t>2 кл.</t>
  </si>
  <si>
    <t>3 кл.</t>
  </si>
  <si>
    <t>4 кл.</t>
  </si>
  <si>
    <t>5 кл.</t>
  </si>
  <si>
    <t>6 кл.</t>
  </si>
  <si>
    <t>7 кл.</t>
  </si>
  <si>
    <t>8 кл.</t>
  </si>
  <si>
    <t>9 кл.</t>
  </si>
  <si>
    <t>Р-Киселия ТЛ Г.Виеру (молд)</t>
  </si>
  <si>
    <t>теоретических лицеев-10 Гимназий - 4                                      Гимназия- дет/сад-1                                Нач.школа - 1</t>
  </si>
  <si>
    <t xml:space="preserve">гимназий - 13 </t>
  </si>
  <si>
    <t xml:space="preserve">Гимназия- дет/сад - 3  </t>
  </si>
  <si>
    <t>Исполнитель: М.Яневич</t>
  </si>
  <si>
    <t>теоретических лицеев-14 Гимназий -7                               Гимназия- дет/сад-2</t>
  </si>
  <si>
    <t xml:space="preserve">                     23  учебных заведений</t>
  </si>
  <si>
    <t>Спорт лицей-1</t>
  </si>
  <si>
    <r>
      <rPr>
        <b/>
        <sz val="16"/>
        <color theme="1"/>
        <rFont val="Calibri"/>
        <family val="2"/>
        <charset val="204"/>
        <scheme val="minor"/>
      </rPr>
      <t xml:space="preserve">45  учебных заведений       </t>
    </r>
    <r>
      <rPr>
        <b/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</t>
    </r>
    <r>
      <rPr>
        <b/>
        <sz val="13"/>
        <color theme="1"/>
        <rFont val="Calibri"/>
        <family val="2"/>
        <charset val="204"/>
        <scheme val="minor"/>
      </rPr>
      <t xml:space="preserve">+ 1 спорт.лицей + 1 молдо-тур.лицей + 2 (интернаты) =  </t>
    </r>
    <r>
      <rPr>
        <b/>
        <sz val="14"/>
        <color theme="1"/>
        <rFont val="Calibri"/>
        <family val="2"/>
        <charset val="204"/>
        <scheme val="minor"/>
      </rPr>
      <t>49 уч. Заведений</t>
    </r>
  </si>
  <si>
    <t>Вулканешты ТЛ "luceafărul"</t>
  </si>
  <si>
    <t>1-4 кл.</t>
  </si>
  <si>
    <t>5-9 кл.</t>
  </si>
  <si>
    <t xml:space="preserve">    Чадыр - Лунгский  район     </t>
  </si>
  <si>
    <t>Котовское  гимн. И.Сынку</t>
  </si>
  <si>
    <t>11 кл. - уч. 445</t>
  </si>
  <si>
    <t>Чок-Майдан ТЛ им.Ф.Яниогло</t>
  </si>
  <si>
    <t>Гайдары гимн.им. Ф.Ангели</t>
  </si>
  <si>
    <t>10 кл. - уч. 539</t>
  </si>
  <si>
    <t>12 кл. - уч. 378</t>
  </si>
  <si>
    <t>10 кл. - уч.  590</t>
  </si>
  <si>
    <t>11 кл. -  уч .480</t>
  </si>
  <si>
    <t>12 кл. -  уч. 417</t>
  </si>
  <si>
    <t xml:space="preserve">  Сеть учащихся и классов на  01.10. 2019  год  по  учебным  заведениям   Гагаузии          </t>
  </si>
</sst>
</file>

<file path=xl/styles.xml><?xml version="1.0" encoding="utf-8"?>
<styleSheet xmlns="http://schemas.openxmlformats.org/spreadsheetml/2006/main">
  <fonts count="50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8"/>
      <name val="Arial Cyr"/>
      <charset val="238"/>
    </font>
    <font>
      <b/>
      <sz val="8"/>
      <name val="Arial Cyr"/>
      <charset val="204"/>
    </font>
    <font>
      <b/>
      <sz val="10"/>
      <name val="Arial Cyr"/>
      <charset val="238"/>
    </font>
    <font>
      <b/>
      <sz val="9"/>
      <name val="Arial Cyr"/>
      <charset val="238"/>
    </font>
    <font>
      <b/>
      <sz val="7"/>
      <name val="Arial Cyr"/>
      <charset val="204"/>
    </font>
    <font>
      <sz val="7"/>
      <name val="Arial Cyr"/>
      <charset val="204"/>
    </font>
    <font>
      <b/>
      <sz val="7"/>
      <name val="Arial Cyr"/>
      <charset val="238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Arial Cyr"/>
      <charset val="238"/>
    </font>
    <font>
      <sz val="9"/>
      <name val="Arial Cyr"/>
      <charset val="238"/>
    </font>
    <font>
      <sz val="10"/>
      <color theme="1"/>
      <name val="Calibri"/>
      <family val="2"/>
      <charset val="238"/>
      <scheme val="minor"/>
    </font>
    <font>
      <b/>
      <sz val="8"/>
      <color theme="1"/>
      <name val="Arial Cyr"/>
      <charset val="204"/>
    </font>
    <font>
      <b/>
      <sz val="16"/>
      <color theme="1"/>
      <name val="Calibri"/>
      <family val="2"/>
      <charset val="204"/>
      <scheme val="minor"/>
    </font>
    <font>
      <b/>
      <sz val="15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2" borderId="0" xfId="0" applyFill="1"/>
    <xf numFmtId="0" fontId="0" fillId="0" borderId="1" xfId="0" applyBorder="1"/>
    <xf numFmtId="0" fontId="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vertical="center"/>
    </xf>
    <xf numFmtId="0" fontId="14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 wrapText="1"/>
    </xf>
    <xf numFmtId="0" fontId="44" fillId="0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29" fillId="0" borderId="6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0" fontId="36" fillId="0" borderId="1" xfId="0" applyFont="1" applyFill="1" applyBorder="1" applyAlignment="1">
      <alignment horizontal="center"/>
    </xf>
    <xf numFmtId="0" fontId="48" fillId="0" borderId="1" xfId="0" applyFont="1" applyFill="1" applyBorder="1"/>
    <xf numFmtId="0" fontId="21" fillId="0" borderId="1" xfId="0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/>
    </xf>
    <xf numFmtId="0" fontId="36" fillId="0" borderId="5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textRotation="90" wrapText="1"/>
    </xf>
    <xf numFmtId="0" fontId="0" fillId="0" borderId="6" xfId="0" applyBorder="1"/>
    <xf numFmtId="0" fontId="0" fillId="0" borderId="0" xfId="0" applyBorder="1"/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textRotation="90" wrapText="1"/>
    </xf>
    <xf numFmtId="0" fontId="2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23"/>
  <sheetViews>
    <sheetView tabSelected="1" topLeftCell="A121" workbookViewId="0">
      <selection activeCell="M164" sqref="M164"/>
    </sheetView>
  </sheetViews>
  <sheetFormatPr defaultRowHeight="15"/>
  <cols>
    <col min="1" max="1" width="2.7109375" style="33" customWidth="1"/>
    <col min="3" max="3" width="4.42578125" customWidth="1"/>
    <col min="4" max="4" width="0.140625" hidden="1" customWidth="1"/>
    <col min="5" max="5" width="3.42578125" customWidth="1"/>
    <col min="6" max="7" width="5.28515625" style="8" customWidth="1"/>
    <col min="8" max="8" width="4.7109375" style="8" customWidth="1"/>
    <col min="9" max="9" width="4.85546875" style="8" customWidth="1"/>
    <col min="10" max="10" width="5.5703125" style="8" customWidth="1"/>
    <col min="11" max="12" width="5.140625" style="8" customWidth="1"/>
    <col min="13" max="13" width="4.7109375" style="8" customWidth="1"/>
    <col min="14" max="15" width="5" style="8" customWidth="1"/>
    <col min="16" max="16" width="5.5703125" style="8" customWidth="1"/>
    <col min="17" max="17" width="5.140625" style="8" customWidth="1"/>
    <col min="18" max="18" width="5" style="8" customWidth="1"/>
    <col min="19" max="19" width="5.5703125" style="8" customWidth="1"/>
    <col min="20" max="20" width="5" style="8" customWidth="1"/>
    <col min="21" max="23" width="4.85546875" style="8" customWidth="1"/>
    <col min="24" max="24" width="4.7109375" style="8" customWidth="1"/>
    <col min="25" max="25" width="4.85546875" style="8" customWidth="1"/>
    <col min="26" max="26" width="6.140625" customWidth="1"/>
    <col min="27" max="27" width="8.85546875" customWidth="1"/>
  </cols>
  <sheetData>
    <row r="1" spans="1:27">
      <c r="A1" s="78" t="s">
        <v>131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ht="13.5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s="1" customFormat="1" ht="15.75" customHeight="1">
      <c r="A3" s="104" t="s">
        <v>42</v>
      </c>
      <c r="B3" s="82" t="s">
        <v>0</v>
      </c>
      <c r="C3" s="83"/>
      <c r="D3" s="84"/>
      <c r="E3" s="91" t="s">
        <v>64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  <c r="Z3" s="37"/>
      <c r="AA3" s="37"/>
    </row>
    <row r="4" spans="1:27" s="9" customFormat="1">
      <c r="A4" s="105"/>
      <c r="B4" s="85"/>
      <c r="C4" s="86"/>
      <c r="D4" s="87"/>
      <c r="E4" s="94"/>
      <c r="F4" s="94" t="s">
        <v>100</v>
      </c>
      <c r="G4" s="96" t="s">
        <v>101</v>
      </c>
      <c r="H4" s="96" t="s">
        <v>102</v>
      </c>
      <c r="I4" s="96" t="s">
        <v>103</v>
      </c>
      <c r="J4" s="98" t="s">
        <v>94</v>
      </c>
      <c r="K4" s="96" t="s">
        <v>104</v>
      </c>
      <c r="L4" s="96" t="s">
        <v>105</v>
      </c>
      <c r="M4" s="96" t="s">
        <v>106</v>
      </c>
      <c r="N4" s="96" t="s">
        <v>107</v>
      </c>
      <c r="O4" s="96" t="s">
        <v>108</v>
      </c>
      <c r="P4" s="98" t="s">
        <v>95</v>
      </c>
      <c r="Q4" s="100" t="s">
        <v>97</v>
      </c>
      <c r="R4" s="101"/>
      <c r="S4" s="102"/>
      <c r="T4" s="100" t="s">
        <v>98</v>
      </c>
      <c r="U4" s="101"/>
      <c r="V4" s="102"/>
      <c r="W4" s="100" t="s">
        <v>99</v>
      </c>
      <c r="X4" s="101"/>
      <c r="Y4" s="102"/>
      <c r="Z4" s="98" t="s">
        <v>96</v>
      </c>
      <c r="AA4" s="103" t="s">
        <v>20</v>
      </c>
    </row>
    <row r="5" spans="1:27" s="9" customFormat="1">
      <c r="A5" s="106"/>
      <c r="B5" s="88"/>
      <c r="C5" s="89"/>
      <c r="D5" s="90"/>
      <c r="E5" s="95"/>
      <c r="F5" s="95"/>
      <c r="G5" s="97"/>
      <c r="H5" s="97"/>
      <c r="I5" s="97"/>
      <c r="J5" s="99"/>
      <c r="K5" s="97"/>
      <c r="L5" s="97"/>
      <c r="M5" s="97"/>
      <c r="N5" s="97"/>
      <c r="O5" s="97"/>
      <c r="P5" s="99"/>
      <c r="Q5" s="36" t="s">
        <v>1</v>
      </c>
      <c r="R5" s="36" t="s">
        <v>2</v>
      </c>
      <c r="S5" s="36" t="s">
        <v>3</v>
      </c>
      <c r="T5" s="36" t="s">
        <v>1</v>
      </c>
      <c r="U5" s="36" t="s">
        <v>2</v>
      </c>
      <c r="V5" s="36" t="s">
        <v>3</v>
      </c>
      <c r="W5" s="36" t="s">
        <v>1</v>
      </c>
      <c r="X5" s="36" t="s">
        <v>2</v>
      </c>
      <c r="Y5" s="36" t="s">
        <v>3</v>
      </c>
      <c r="Z5" s="99"/>
      <c r="AA5" s="103"/>
    </row>
    <row r="6" spans="1:27" s="6" customFormat="1">
      <c r="A6" s="107" t="s">
        <v>4</v>
      </c>
      <c r="B6" s="109" t="s">
        <v>33</v>
      </c>
      <c r="C6" s="110"/>
      <c r="D6" s="111"/>
      <c r="E6" s="3" t="s">
        <v>34</v>
      </c>
      <c r="F6" s="11">
        <v>2</v>
      </c>
      <c r="G6" s="12">
        <v>2</v>
      </c>
      <c r="H6" s="12">
        <v>2</v>
      </c>
      <c r="I6" s="12">
        <v>2</v>
      </c>
      <c r="J6" s="10">
        <f>I6+H6+G6+F6</f>
        <v>8</v>
      </c>
      <c r="K6" s="12">
        <v>2</v>
      </c>
      <c r="L6" s="12">
        <v>2</v>
      </c>
      <c r="M6" s="12">
        <v>2</v>
      </c>
      <c r="N6" s="12">
        <v>2</v>
      </c>
      <c r="O6" s="12">
        <v>2</v>
      </c>
      <c r="P6" s="10">
        <f>O6+N6+M6+L6+K6</f>
        <v>10</v>
      </c>
      <c r="Q6" s="13">
        <v>1</v>
      </c>
      <c r="R6" s="13">
        <v>1</v>
      </c>
      <c r="S6" s="13"/>
      <c r="T6" s="13">
        <v>1</v>
      </c>
      <c r="U6" s="13">
        <v>1</v>
      </c>
      <c r="V6" s="13"/>
      <c r="W6" s="13">
        <v>1</v>
      </c>
      <c r="X6" s="13">
        <v>1</v>
      </c>
      <c r="Y6" s="13"/>
      <c r="Z6" s="10">
        <f>Q6+R6+S6+T6+U6+V6+W6+X6+Y6</f>
        <v>6</v>
      </c>
      <c r="AA6" s="10">
        <f>Z6+P6+J6</f>
        <v>24</v>
      </c>
    </row>
    <row r="7" spans="1:27" s="6" customFormat="1">
      <c r="A7" s="108"/>
      <c r="B7" s="112"/>
      <c r="C7" s="113"/>
      <c r="D7" s="114"/>
      <c r="E7" s="3" t="s">
        <v>35</v>
      </c>
      <c r="F7" s="11">
        <v>59</v>
      </c>
      <c r="G7" s="12">
        <v>61</v>
      </c>
      <c r="H7" s="12">
        <v>57</v>
      </c>
      <c r="I7" s="12">
        <v>57</v>
      </c>
      <c r="J7" s="10">
        <f>I7+H7+G7+F7</f>
        <v>234</v>
      </c>
      <c r="K7" s="12">
        <v>56</v>
      </c>
      <c r="L7" s="12">
        <v>59</v>
      </c>
      <c r="M7" s="12">
        <v>61</v>
      </c>
      <c r="N7" s="12">
        <v>56</v>
      </c>
      <c r="O7" s="12">
        <v>58</v>
      </c>
      <c r="P7" s="10">
        <f>O7+N7+M7+L7+K7</f>
        <v>290</v>
      </c>
      <c r="Q7" s="13">
        <v>29</v>
      </c>
      <c r="R7" s="13">
        <v>25</v>
      </c>
      <c r="S7" s="13"/>
      <c r="T7" s="13">
        <v>27</v>
      </c>
      <c r="U7" s="13">
        <v>22</v>
      </c>
      <c r="V7" s="13"/>
      <c r="W7" s="13">
        <v>29</v>
      </c>
      <c r="X7" s="13">
        <v>27</v>
      </c>
      <c r="Y7" s="13"/>
      <c r="Z7" s="10">
        <f t="shared" ref="Z7:Z55" si="0">Q7+R7+S7+T7+U7+V7+W7+X7+Y7</f>
        <v>159</v>
      </c>
      <c r="AA7" s="10">
        <f>Z7+P7+J7</f>
        <v>683</v>
      </c>
    </row>
    <row r="8" spans="1:27" s="6" customFormat="1" ht="12.75" customHeight="1">
      <c r="A8" s="107">
        <v>2</v>
      </c>
      <c r="B8" s="109" t="s">
        <v>37</v>
      </c>
      <c r="C8" s="110"/>
      <c r="D8" s="111"/>
      <c r="E8" s="3" t="s">
        <v>34</v>
      </c>
      <c r="F8" s="11">
        <v>3</v>
      </c>
      <c r="G8" s="12">
        <v>3</v>
      </c>
      <c r="H8" s="12">
        <v>3</v>
      </c>
      <c r="I8" s="12">
        <v>2</v>
      </c>
      <c r="J8" s="10">
        <f t="shared" ref="J8:J19" si="1">I8+H8+G8+F8</f>
        <v>11</v>
      </c>
      <c r="K8" s="12">
        <v>2</v>
      </c>
      <c r="L8" s="12">
        <v>1</v>
      </c>
      <c r="M8" s="12">
        <v>1</v>
      </c>
      <c r="N8" s="12">
        <v>1</v>
      </c>
      <c r="O8" s="12">
        <v>1</v>
      </c>
      <c r="P8" s="10">
        <f t="shared" ref="P8:P55" si="2">O8+N8+M8+L8+K8</f>
        <v>6</v>
      </c>
      <c r="Q8" s="13">
        <v>1</v>
      </c>
      <c r="R8" s="13">
        <v>1</v>
      </c>
      <c r="S8" s="13"/>
      <c r="T8" s="13"/>
      <c r="U8" s="13">
        <v>1</v>
      </c>
      <c r="V8" s="13"/>
      <c r="W8" s="13"/>
      <c r="X8" s="13">
        <v>1</v>
      </c>
      <c r="Y8" s="13"/>
      <c r="Z8" s="10">
        <f t="shared" si="0"/>
        <v>4</v>
      </c>
      <c r="AA8" s="10">
        <f t="shared" ref="AA8:AA19" si="3">Z8+P8+J8</f>
        <v>21</v>
      </c>
    </row>
    <row r="9" spans="1:27" s="6" customFormat="1">
      <c r="A9" s="108"/>
      <c r="B9" s="112"/>
      <c r="C9" s="113"/>
      <c r="D9" s="114"/>
      <c r="E9" s="3" t="s">
        <v>35</v>
      </c>
      <c r="F9" s="11">
        <v>76</v>
      </c>
      <c r="G9" s="12">
        <v>62</v>
      </c>
      <c r="H9" s="12">
        <v>69</v>
      </c>
      <c r="I9" s="12">
        <v>37</v>
      </c>
      <c r="J9" s="10">
        <f t="shared" si="1"/>
        <v>244</v>
      </c>
      <c r="K9" s="12">
        <v>49</v>
      </c>
      <c r="L9" s="12">
        <v>29</v>
      </c>
      <c r="M9" s="12">
        <v>25</v>
      </c>
      <c r="N9" s="12">
        <v>32</v>
      </c>
      <c r="O9" s="12">
        <v>26</v>
      </c>
      <c r="P9" s="10">
        <f t="shared" si="2"/>
        <v>161</v>
      </c>
      <c r="Q9" s="13">
        <v>18</v>
      </c>
      <c r="R9" s="13">
        <v>17</v>
      </c>
      <c r="S9" s="13"/>
      <c r="T9" s="13"/>
      <c r="U9" s="13">
        <v>21</v>
      </c>
      <c r="V9" s="13"/>
      <c r="W9" s="13"/>
      <c r="X9" s="13">
        <v>16</v>
      </c>
      <c r="Y9" s="13"/>
      <c r="Z9" s="10">
        <f t="shared" si="0"/>
        <v>72</v>
      </c>
      <c r="AA9" s="10">
        <f t="shared" si="3"/>
        <v>477</v>
      </c>
    </row>
    <row r="10" spans="1:27" s="6" customFormat="1">
      <c r="A10" s="107">
        <v>3</v>
      </c>
      <c r="B10" s="109" t="s">
        <v>38</v>
      </c>
      <c r="C10" s="110"/>
      <c r="D10" s="111"/>
      <c r="E10" s="3" t="s">
        <v>34</v>
      </c>
      <c r="F10" s="11">
        <v>3</v>
      </c>
      <c r="G10" s="12">
        <v>2</v>
      </c>
      <c r="H10" s="12">
        <v>3</v>
      </c>
      <c r="I10" s="12">
        <v>2</v>
      </c>
      <c r="J10" s="10">
        <f t="shared" si="1"/>
        <v>10</v>
      </c>
      <c r="K10" s="12">
        <v>2</v>
      </c>
      <c r="L10" s="12">
        <v>2</v>
      </c>
      <c r="M10" s="12">
        <v>2</v>
      </c>
      <c r="N10" s="12">
        <v>3</v>
      </c>
      <c r="O10" s="12">
        <v>2</v>
      </c>
      <c r="P10" s="10">
        <f t="shared" si="2"/>
        <v>11</v>
      </c>
      <c r="Q10" s="13">
        <v>1</v>
      </c>
      <c r="R10" s="13">
        <v>1</v>
      </c>
      <c r="S10" s="13"/>
      <c r="T10" s="13">
        <v>1</v>
      </c>
      <c r="U10" s="13">
        <v>1</v>
      </c>
      <c r="V10" s="13"/>
      <c r="W10" s="13">
        <v>1</v>
      </c>
      <c r="X10" s="13"/>
      <c r="Y10" s="13"/>
      <c r="Z10" s="10">
        <f t="shared" si="0"/>
        <v>5</v>
      </c>
      <c r="AA10" s="10">
        <f t="shared" si="3"/>
        <v>26</v>
      </c>
    </row>
    <row r="11" spans="1:27" s="6" customFormat="1">
      <c r="A11" s="108"/>
      <c r="B11" s="112"/>
      <c r="C11" s="113"/>
      <c r="D11" s="114"/>
      <c r="E11" s="3" t="s">
        <v>35</v>
      </c>
      <c r="F11" s="11">
        <v>77</v>
      </c>
      <c r="G11" s="12">
        <v>63</v>
      </c>
      <c r="H11" s="12">
        <v>87</v>
      </c>
      <c r="I11" s="12">
        <v>55</v>
      </c>
      <c r="J11" s="10">
        <f t="shared" si="1"/>
        <v>282</v>
      </c>
      <c r="K11" s="12">
        <v>47</v>
      </c>
      <c r="L11" s="12">
        <v>58</v>
      </c>
      <c r="M11" s="12">
        <v>63</v>
      </c>
      <c r="N11" s="12">
        <v>71</v>
      </c>
      <c r="O11" s="12">
        <v>59</v>
      </c>
      <c r="P11" s="10">
        <f t="shared" si="2"/>
        <v>298</v>
      </c>
      <c r="Q11" s="13">
        <v>26</v>
      </c>
      <c r="R11" s="13">
        <v>24</v>
      </c>
      <c r="S11" s="13"/>
      <c r="T11" s="13">
        <v>28</v>
      </c>
      <c r="U11" s="13">
        <v>24</v>
      </c>
      <c r="V11" s="13"/>
      <c r="W11" s="13">
        <v>23</v>
      </c>
      <c r="X11" s="13"/>
      <c r="Y11" s="13"/>
      <c r="Z11" s="10">
        <f t="shared" si="0"/>
        <v>125</v>
      </c>
      <c r="AA11" s="10">
        <f t="shared" si="3"/>
        <v>705</v>
      </c>
    </row>
    <row r="12" spans="1:27" s="6" customFormat="1">
      <c r="A12" s="107">
        <v>4</v>
      </c>
      <c r="B12" s="109" t="s">
        <v>60</v>
      </c>
      <c r="C12" s="110"/>
      <c r="D12" s="111"/>
      <c r="E12" s="3" t="s">
        <v>34</v>
      </c>
      <c r="F12" s="11">
        <v>1</v>
      </c>
      <c r="G12" s="12">
        <v>2</v>
      </c>
      <c r="H12" s="12">
        <v>2</v>
      </c>
      <c r="I12" s="12">
        <v>2</v>
      </c>
      <c r="J12" s="10">
        <f t="shared" si="1"/>
        <v>7</v>
      </c>
      <c r="K12" s="12">
        <v>1</v>
      </c>
      <c r="L12" s="12">
        <v>1</v>
      </c>
      <c r="M12" s="12">
        <v>2</v>
      </c>
      <c r="N12" s="12">
        <v>1</v>
      </c>
      <c r="O12" s="12">
        <v>1</v>
      </c>
      <c r="P12" s="10">
        <f t="shared" si="2"/>
        <v>6</v>
      </c>
      <c r="Q12" s="13"/>
      <c r="R12" s="13"/>
      <c r="S12" s="13"/>
      <c r="T12" s="13"/>
      <c r="U12" s="13"/>
      <c r="V12" s="13"/>
      <c r="W12" s="13"/>
      <c r="X12" s="13"/>
      <c r="Y12" s="13"/>
      <c r="Z12" s="10">
        <v>0</v>
      </c>
      <c r="AA12" s="10">
        <f>Z12+P12+J12</f>
        <v>13</v>
      </c>
    </row>
    <row r="13" spans="1:27" s="6" customFormat="1">
      <c r="A13" s="108"/>
      <c r="B13" s="112"/>
      <c r="C13" s="113"/>
      <c r="D13" s="114"/>
      <c r="E13" s="3" t="s">
        <v>35</v>
      </c>
      <c r="F13" s="11">
        <v>33</v>
      </c>
      <c r="G13" s="12">
        <v>43</v>
      </c>
      <c r="H13" s="12">
        <v>39</v>
      </c>
      <c r="I13" s="12">
        <v>37</v>
      </c>
      <c r="J13" s="10">
        <f t="shared" si="1"/>
        <v>152</v>
      </c>
      <c r="K13" s="12">
        <v>30</v>
      </c>
      <c r="L13" s="12">
        <v>24</v>
      </c>
      <c r="M13" s="12">
        <v>38</v>
      </c>
      <c r="N13" s="12">
        <v>19</v>
      </c>
      <c r="O13" s="12">
        <v>21</v>
      </c>
      <c r="P13" s="10">
        <f t="shared" si="2"/>
        <v>132</v>
      </c>
      <c r="Q13" s="13"/>
      <c r="R13" s="13"/>
      <c r="S13" s="13"/>
      <c r="T13" s="13"/>
      <c r="U13" s="13"/>
      <c r="V13" s="13"/>
      <c r="W13" s="13"/>
      <c r="X13" s="13"/>
      <c r="Y13" s="13"/>
      <c r="Z13" s="10">
        <v>0</v>
      </c>
      <c r="AA13" s="10">
        <f t="shared" si="3"/>
        <v>284</v>
      </c>
    </row>
    <row r="14" spans="1:27" s="6" customFormat="1" ht="14.25" customHeight="1">
      <c r="A14" s="107">
        <v>5</v>
      </c>
      <c r="B14" s="109" t="s">
        <v>39</v>
      </c>
      <c r="C14" s="110"/>
      <c r="D14" s="111"/>
      <c r="E14" s="3" t="s">
        <v>34</v>
      </c>
      <c r="F14" s="11">
        <v>4</v>
      </c>
      <c r="G14" s="12">
        <v>3</v>
      </c>
      <c r="H14" s="12">
        <v>2</v>
      </c>
      <c r="I14" s="12">
        <v>3</v>
      </c>
      <c r="J14" s="10">
        <f t="shared" si="1"/>
        <v>12</v>
      </c>
      <c r="K14" s="12">
        <v>2</v>
      </c>
      <c r="L14" s="12">
        <v>2</v>
      </c>
      <c r="M14" s="12">
        <v>3</v>
      </c>
      <c r="N14" s="12">
        <v>2</v>
      </c>
      <c r="O14" s="12">
        <v>2</v>
      </c>
      <c r="P14" s="10">
        <f t="shared" si="2"/>
        <v>11</v>
      </c>
      <c r="Q14" s="13">
        <v>1</v>
      </c>
      <c r="R14" s="13">
        <v>1</v>
      </c>
      <c r="S14" s="13"/>
      <c r="T14" s="13"/>
      <c r="U14" s="13">
        <v>1</v>
      </c>
      <c r="V14" s="13"/>
      <c r="W14" s="13"/>
      <c r="X14" s="13">
        <v>1</v>
      </c>
      <c r="Y14" s="13"/>
      <c r="Z14" s="10">
        <f>Y14+X14+W14+V14+U14+T14+S14+R14+Q14</f>
        <v>4</v>
      </c>
      <c r="AA14" s="10">
        <f t="shared" si="3"/>
        <v>27</v>
      </c>
    </row>
    <row r="15" spans="1:27" s="6" customFormat="1">
      <c r="A15" s="108"/>
      <c r="B15" s="112"/>
      <c r="C15" s="113"/>
      <c r="D15" s="114"/>
      <c r="E15" s="3" t="s">
        <v>35</v>
      </c>
      <c r="F15" s="11">
        <v>95</v>
      </c>
      <c r="G15" s="12">
        <v>75</v>
      </c>
      <c r="H15" s="12">
        <v>62</v>
      </c>
      <c r="I15" s="12">
        <v>75</v>
      </c>
      <c r="J15" s="10">
        <f t="shared" si="1"/>
        <v>307</v>
      </c>
      <c r="K15" s="12">
        <v>55</v>
      </c>
      <c r="L15" s="12">
        <v>51</v>
      </c>
      <c r="M15" s="12">
        <v>79</v>
      </c>
      <c r="N15" s="12">
        <v>47</v>
      </c>
      <c r="O15" s="12">
        <v>59</v>
      </c>
      <c r="P15" s="10">
        <f t="shared" si="2"/>
        <v>291</v>
      </c>
      <c r="Q15" s="13">
        <v>15</v>
      </c>
      <c r="R15" s="13">
        <v>31</v>
      </c>
      <c r="S15" s="13"/>
      <c r="T15" s="13"/>
      <c r="U15" s="13">
        <v>23</v>
      </c>
      <c r="V15" s="13"/>
      <c r="W15" s="13"/>
      <c r="X15" s="13">
        <v>27</v>
      </c>
      <c r="Y15" s="13"/>
      <c r="Z15" s="10">
        <f>Y15+X15+W15+V15+U15+T15+S15+R15+Q15</f>
        <v>96</v>
      </c>
      <c r="AA15" s="10">
        <f t="shared" si="3"/>
        <v>694</v>
      </c>
    </row>
    <row r="16" spans="1:27" s="6" customFormat="1" ht="14.25" customHeight="1">
      <c r="A16" s="115">
        <v>6</v>
      </c>
      <c r="B16" s="109" t="s">
        <v>40</v>
      </c>
      <c r="C16" s="110"/>
      <c r="D16" s="111"/>
      <c r="E16" s="3" t="s">
        <v>34</v>
      </c>
      <c r="F16" s="11">
        <v>2</v>
      </c>
      <c r="G16" s="12">
        <v>2</v>
      </c>
      <c r="H16" s="12">
        <v>1</v>
      </c>
      <c r="I16" s="12">
        <v>2</v>
      </c>
      <c r="J16" s="10">
        <f t="shared" si="1"/>
        <v>7</v>
      </c>
      <c r="K16" s="12">
        <v>2</v>
      </c>
      <c r="L16" s="12">
        <v>1</v>
      </c>
      <c r="M16" s="12">
        <v>2</v>
      </c>
      <c r="N16" s="12">
        <v>2</v>
      </c>
      <c r="O16" s="12">
        <v>1</v>
      </c>
      <c r="P16" s="4">
        <f t="shared" si="2"/>
        <v>8</v>
      </c>
      <c r="Q16" s="13"/>
      <c r="R16" s="13">
        <v>1</v>
      </c>
      <c r="S16" s="13"/>
      <c r="T16" s="13"/>
      <c r="U16" s="13"/>
      <c r="V16" s="13"/>
      <c r="W16" s="13"/>
      <c r="X16" s="13">
        <v>1</v>
      </c>
      <c r="Y16" s="13"/>
      <c r="Z16" s="10">
        <f t="shared" si="0"/>
        <v>2</v>
      </c>
      <c r="AA16" s="10">
        <f t="shared" si="3"/>
        <v>17</v>
      </c>
    </row>
    <row r="17" spans="1:27" s="6" customFormat="1">
      <c r="A17" s="116"/>
      <c r="B17" s="112"/>
      <c r="C17" s="113"/>
      <c r="D17" s="114"/>
      <c r="E17" s="3" t="s">
        <v>35</v>
      </c>
      <c r="F17" s="11">
        <v>41</v>
      </c>
      <c r="G17" s="12">
        <v>45</v>
      </c>
      <c r="H17" s="12">
        <v>32</v>
      </c>
      <c r="I17" s="12">
        <v>37</v>
      </c>
      <c r="J17" s="10">
        <f t="shared" si="1"/>
        <v>155</v>
      </c>
      <c r="K17" s="12">
        <v>42</v>
      </c>
      <c r="L17" s="12">
        <v>28</v>
      </c>
      <c r="M17" s="12">
        <v>45</v>
      </c>
      <c r="N17" s="12">
        <v>38</v>
      </c>
      <c r="O17" s="12">
        <v>34</v>
      </c>
      <c r="P17" s="10">
        <f t="shared" si="2"/>
        <v>187</v>
      </c>
      <c r="Q17" s="13"/>
      <c r="R17" s="13">
        <v>17</v>
      </c>
      <c r="S17" s="13"/>
      <c r="T17" s="13"/>
      <c r="U17" s="13"/>
      <c r="V17" s="13"/>
      <c r="W17" s="13"/>
      <c r="X17" s="13">
        <v>9</v>
      </c>
      <c r="Y17" s="13"/>
      <c r="Z17" s="10">
        <f t="shared" si="0"/>
        <v>26</v>
      </c>
      <c r="AA17" s="10">
        <f t="shared" si="3"/>
        <v>368</v>
      </c>
    </row>
    <row r="18" spans="1:27" s="6" customFormat="1">
      <c r="A18" s="107">
        <v>7</v>
      </c>
      <c r="B18" s="123" t="s">
        <v>81</v>
      </c>
      <c r="C18" s="124"/>
      <c r="D18" s="125"/>
      <c r="E18" s="3" t="s">
        <v>34</v>
      </c>
      <c r="F18" s="11">
        <v>1</v>
      </c>
      <c r="G18" s="12">
        <v>2</v>
      </c>
      <c r="H18" s="12">
        <v>1</v>
      </c>
      <c r="I18" s="12">
        <v>1</v>
      </c>
      <c r="J18" s="10">
        <f t="shared" si="1"/>
        <v>5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0">
        <f t="shared" si="2"/>
        <v>5</v>
      </c>
      <c r="Q18" s="13"/>
      <c r="R18" s="13"/>
      <c r="S18" s="13"/>
      <c r="T18" s="13"/>
      <c r="U18" s="13"/>
      <c r="V18" s="13"/>
      <c r="W18" s="13"/>
      <c r="X18" s="13"/>
      <c r="Y18" s="13"/>
      <c r="Z18" s="10">
        <v>0</v>
      </c>
      <c r="AA18" s="10">
        <f t="shared" si="3"/>
        <v>10</v>
      </c>
    </row>
    <row r="19" spans="1:27" s="6" customFormat="1" ht="19.5" customHeight="1">
      <c r="A19" s="108"/>
      <c r="B19" s="126"/>
      <c r="C19" s="127"/>
      <c r="D19" s="128"/>
      <c r="E19" s="3" t="s">
        <v>35</v>
      </c>
      <c r="F19" s="11">
        <v>22</v>
      </c>
      <c r="G19" s="12">
        <v>37</v>
      </c>
      <c r="H19" s="12">
        <v>33</v>
      </c>
      <c r="I19" s="12">
        <v>33</v>
      </c>
      <c r="J19" s="10">
        <f t="shared" si="1"/>
        <v>125</v>
      </c>
      <c r="K19" s="12">
        <v>22</v>
      </c>
      <c r="L19" s="12">
        <v>26</v>
      </c>
      <c r="M19" s="12">
        <v>17</v>
      </c>
      <c r="N19" s="12">
        <v>25</v>
      </c>
      <c r="O19" s="12">
        <v>11</v>
      </c>
      <c r="P19" s="10">
        <f t="shared" si="2"/>
        <v>101</v>
      </c>
      <c r="Q19" s="10"/>
      <c r="R19" s="10"/>
      <c r="S19" s="10"/>
      <c r="T19" s="10"/>
      <c r="U19" s="10"/>
      <c r="V19" s="10"/>
      <c r="W19" s="10"/>
      <c r="X19" s="10"/>
      <c r="Y19" s="10"/>
      <c r="Z19" s="10">
        <v>0</v>
      </c>
      <c r="AA19" s="10">
        <f t="shared" si="3"/>
        <v>226</v>
      </c>
    </row>
    <row r="20" spans="1:27" s="1" customFormat="1">
      <c r="A20" s="107"/>
      <c r="B20" s="129" t="s">
        <v>7</v>
      </c>
      <c r="C20" s="130"/>
      <c r="D20" s="131"/>
      <c r="E20" s="38" t="s">
        <v>59</v>
      </c>
      <c r="F20" s="39">
        <f t="shared" ref="F20:AA20" si="4">F6+F8+F10+F12+F14+F16+F18</f>
        <v>16</v>
      </c>
      <c r="G20" s="39">
        <f t="shared" si="4"/>
        <v>16</v>
      </c>
      <c r="H20" s="39">
        <f t="shared" si="4"/>
        <v>14</v>
      </c>
      <c r="I20" s="39">
        <f t="shared" si="4"/>
        <v>14</v>
      </c>
      <c r="J20" s="39">
        <f t="shared" si="4"/>
        <v>60</v>
      </c>
      <c r="K20" s="39">
        <f t="shared" si="4"/>
        <v>12</v>
      </c>
      <c r="L20" s="39">
        <f t="shared" si="4"/>
        <v>10</v>
      </c>
      <c r="M20" s="39">
        <f t="shared" si="4"/>
        <v>13</v>
      </c>
      <c r="N20" s="39">
        <f t="shared" si="4"/>
        <v>12</v>
      </c>
      <c r="O20" s="39">
        <f t="shared" si="4"/>
        <v>10</v>
      </c>
      <c r="P20" s="39">
        <f t="shared" si="4"/>
        <v>57</v>
      </c>
      <c r="Q20" s="39">
        <f t="shared" si="4"/>
        <v>4</v>
      </c>
      <c r="R20" s="39">
        <f t="shared" si="4"/>
        <v>5</v>
      </c>
      <c r="S20" s="39">
        <f t="shared" si="4"/>
        <v>0</v>
      </c>
      <c r="T20" s="39">
        <f t="shared" si="4"/>
        <v>2</v>
      </c>
      <c r="U20" s="39">
        <f t="shared" si="4"/>
        <v>4</v>
      </c>
      <c r="V20" s="39">
        <f t="shared" si="4"/>
        <v>0</v>
      </c>
      <c r="W20" s="39">
        <f t="shared" si="4"/>
        <v>2</v>
      </c>
      <c r="X20" s="39">
        <f t="shared" si="4"/>
        <v>4</v>
      </c>
      <c r="Y20" s="39">
        <f t="shared" si="4"/>
        <v>0</v>
      </c>
      <c r="Z20" s="39">
        <f t="shared" si="4"/>
        <v>21</v>
      </c>
      <c r="AA20" s="39">
        <f t="shared" si="4"/>
        <v>138</v>
      </c>
    </row>
    <row r="21" spans="1:27" s="1" customFormat="1">
      <c r="A21" s="108"/>
      <c r="B21" s="132" t="s">
        <v>8</v>
      </c>
      <c r="C21" s="133"/>
      <c r="D21" s="134"/>
      <c r="E21" s="39" t="s">
        <v>58</v>
      </c>
      <c r="F21" s="39">
        <f t="shared" ref="F21:AA21" si="5">F7+F9+F11+F13+F15+F17+F19</f>
        <v>403</v>
      </c>
      <c r="G21" s="39">
        <f t="shared" si="5"/>
        <v>386</v>
      </c>
      <c r="H21" s="39">
        <f t="shared" si="5"/>
        <v>379</v>
      </c>
      <c r="I21" s="39">
        <f t="shared" si="5"/>
        <v>331</v>
      </c>
      <c r="J21" s="39">
        <f t="shared" si="5"/>
        <v>1499</v>
      </c>
      <c r="K21" s="39">
        <f t="shared" si="5"/>
        <v>301</v>
      </c>
      <c r="L21" s="39">
        <f t="shared" si="5"/>
        <v>275</v>
      </c>
      <c r="M21" s="39">
        <f t="shared" si="5"/>
        <v>328</v>
      </c>
      <c r="N21" s="39">
        <f t="shared" si="5"/>
        <v>288</v>
      </c>
      <c r="O21" s="39">
        <f t="shared" si="5"/>
        <v>268</v>
      </c>
      <c r="P21" s="39">
        <f t="shared" si="5"/>
        <v>1460</v>
      </c>
      <c r="Q21" s="39">
        <f t="shared" si="5"/>
        <v>88</v>
      </c>
      <c r="R21" s="39">
        <f t="shared" si="5"/>
        <v>114</v>
      </c>
      <c r="S21" s="39">
        <f t="shared" si="5"/>
        <v>0</v>
      </c>
      <c r="T21" s="39">
        <f t="shared" si="5"/>
        <v>55</v>
      </c>
      <c r="U21" s="39">
        <f t="shared" si="5"/>
        <v>90</v>
      </c>
      <c r="V21" s="39">
        <f t="shared" si="5"/>
        <v>0</v>
      </c>
      <c r="W21" s="39">
        <f t="shared" si="5"/>
        <v>52</v>
      </c>
      <c r="X21" s="39">
        <f t="shared" si="5"/>
        <v>79</v>
      </c>
      <c r="Y21" s="39">
        <f t="shared" si="5"/>
        <v>0</v>
      </c>
      <c r="Z21" s="39">
        <f t="shared" si="5"/>
        <v>478</v>
      </c>
      <c r="AA21" s="39">
        <f t="shared" si="5"/>
        <v>3437</v>
      </c>
    </row>
    <row r="22" spans="1:27" s="6" customFormat="1" ht="14.25" customHeight="1">
      <c r="A22" s="107">
        <v>8</v>
      </c>
      <c r="B22" s="117" t="s">
        <v>9</v>
      </c>
      <c r="C22" s="118"/>
      <c r="D22" s="119"/>
      <c r="E22" s="3" t="s">
        <v>34</v>
      </c>
      <c r="F22" s="11">
        <v>1</v>
      </c>
      <c r="G22" s="12">
        <v>1</v>
      </c>
      <c r="H22" s="12">
        <v>1</v>
      </c>
      <c r="I22" s="12">
        <v>1</v>
      </c>
      <c r="J22" s="10">
        <f>I22+H22+G22+F22</f>
        <v>4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0">
        <f t="shared" si="2"/>
        <v>5</v>
      </c>
      <c r="Q22" s="13"/>
      <c r="R22" s="13"/>
      <c r="S22" s="13"/>
      <c r="T22" s="13"/>
      <c r="U22" s="13"/>
      <c r="V22" s="13"/>
      <c r="W22" s="13"/>
      <c r="X22" s="13"/>
      <c r="Y22" s="13"/>
      <c r="Z22" s="10">
        <f>Y22+X22+W22+V22+U22+T22+S22+R22+Q22</f>
        <v>0</v>
      </c>
      <c r="AA22" s="10">
        <f t="shared" ref="AA22:AA27" si="6">Z22+P22+J22</f>
        <v>9</v>
      </c>
    </row>
    <row r="23" spans="1:27" s="6" customFormat="1" ht="13.5" customHeight="1">
      <c r="A23" s="108"/>
      <c r="B23" s="120"/>
      <c r="C23" s="121"/>
      <c r="D23" s="122"/>
      <c r="E23" s="3" t="s">
        <v>35</v>
      </c>
      <c r="F23" s="11">
        <v>12</v>
      </c>
      <c r="G23" s="12">
        <v>6</v>
      </c>
      <c r="H23" s="12">
        <v>12</v>
      </c>
      <c r="I23" s="12">
        <v>8</v>
      </c>
      <c r="J23" s="10">
        <f>I23+H23+G23+F23</f>
        <v>38</v>
      </c>
      <c r="K23" s="12">
        <v>7</v>
      </c>
      <c r="L23" s="12">
        <v>10</v>
      </c>
      <c r="M23" s="12">
        <v>13</v>
      </c>
      <c r="N23" s="12">
        <v>10</v>
      </c>
      <c r="O23" s="12">
        <v>13</v>
      </c>
      <c r="P23" s="10">
        <f t="shared" si="2"/>
        <v>53</v>
      </c>
      <c r="Q23" s="13"/>
      <c r="R23" s="13"/>
      <c r="S23" s="13"/>
      <c r="T23" s="13"/>
      <c r="U23" s="13"/>
      <c r="V23" s="13"/>
      <c r="W23" s="13"/>
      <c r="X23" s="13"/>
      <c r="Y23" s="13"/>
      <c r="Z23" s="10">
        <f>Y23+X23+W23+V23+U23+T23+S23+R23+Q23</f>
        <v>0</v>
      </c>
      <c r="AA23" s="10">
        <f t="shared" si="6"/>
        <v>91</v>
      </c>
    </row>
    <row r="24" spans="1:27" s="6" customFormat="1" ht="13.5" customHeight="1">
      <c r="A24" s="107">
        <v>9</v>
      </c>
      <c r="B24" s="117" t="s">
        <v>22</v>
      </c>
      <c r="C24" s="118"/>
      <c r="D24" s="119"/>
      <c r="E24" s="3" t="s">
        <v>34</v>
      </c>
      <c r="F24" s="11">
        <v>1</v>
      </c>
      <c r="G24" s="12">
        <v>2</v>
      </c>
      <c r="H24" s="12">
        <v>1</v>
      </c>
      <c r="I24" s="12">
        <v>2</v>
      </c>
      <c r="J24" s="10">
        <f>I24+H24+G24+F24</f>
        <v>6</v>
      </c>
      <c r="K24" s="12">
        <v>1</v>
      </c>
      <c r="L24" s="12">
        <v>1</v>
      </c>
      <c r="M24" s="12">
        <v>2</v>
      </c>
      <c r="N24" s="12">
        <v>1</v>
      </c>
      <c r="O24" s="12">
        <v>1</v>
      </c>
      <c r="P24" s="10">
        <f t="shared" si="2"/>
        <v>6</v>
      </c>
      <c r="Q24" s="13"/>
      <c r="R24" s="13"/>
      <c r="S24" s="13"/>
      <c r="T24" s="13"/>
      <c r="U24" s="13"/>
      <c r="V24" s="13"/>
      <c r="W24" s="13"/>
      <c r="X24" s="13"/>
      <c r="Y24" s="13"/>
      <c r="Z24" s="10">
        <f t="shared" si="0"/>
        <v>0</v>
      </c>
      <c r="AA24" s="10">
        <f t="shared" si="6"/>
        <v>12</v>
      </c>
    </row>
    <row r="25" spans="1:27" s="6" customFormat="1" ht="13.5" customHeight="1">
      <c r="A25" s="108"/>
      <c r="B25" s="120"/>
      <c r="C25" s="121"/>
      <c r="D25" s="122"/>
      <c r="E25" s="3" t="s">
        <v>35</v>
      </c>
      <c r="F25" s="11">
        <v>27</v>
      </c>
      <c r="G25" s="12">
        <v>37</v>
      </c>
      <c r="H25" s="12">
        <v>29</v>
      </c>
      <c r="I25" s="12">
        <v>50</v>
      </c>
      <c r="J25" s="10">
        <f>I25+H25+G25+F25</f>
        <v>143</v>
      </c>
      <c r="K25" s="12">
        <v>31</v>
      </c>
      <c r="L25" s="12">
        <v>22</v>
      </c>
      <c r="M25" s="12">
        <v>53</v>
      </c>
      <c r="N25" s="12">
        <v>24</v>
      </c>
      <c r="O25" s="12">
        <v>28</v>
      </c>
      <c r="P25" s="10">
        <f t="shared" si="2"/>
        <v>158</v>
      </c>
      <c r="Q25" s="13"/>
      <c r="R25" s="13"/>
      <c r="S25" s="13"/>
      <c r="T25" s="13"/>
      <c r="U25" s="13"/>
      <c r="V25" s="13"/>
      <c r="W25" s="13"/>
      <c r="X25" s="13"/>
      <c r="Y25" s="13"/>
      <c r="Z25" s="10">
        <f t="shared" si="0"/>
        <v>0</v>
      </c>
      <c r="AA25" s="10">
        <f t="shared" si="6"/>
        <v>301</v>
      </c>
    </row>
    <row r="26" spans="1:27" s="6" customFormat="1">
      <c r="A26" s="107">
        <v>10</v>
      </c>
      <c r="B26" s="117" t="s">
        <v>32</v>
      </c>
      <c r="C26" s="118"/>
      <c r="D26" s="119"/>
      <c r="E26" s="3" t="s">
        <v>34</v>
      </c>
      <c r="F26" s="11">
        <v>1</v>
      </c>
      <c r="G26" s="12">
        <v>1</v>
      </c>
      <c r="H26" s="12">
        <v>1</v>
      </c>
      <c r="I26" s="12">
        <v>1</v>
      </c>
      <c r="J26" s="10">
        <f t="shared" ref="J26:J51" si="7">I26+H26+G26+F26</f>
        <v>4</v>
      </c>
      <c r="K26" s="12">
        <v>1</v>
      </c>
      <c r="L26" s="12">
        <v>1</v>
      </c>
      <c r="M26" s="12">
        <v>2</v>
      </c>
      <c r="N26" s="12">
        <v>1</v>
      </c>
      <c r="O26" s="12">
        <v>1</v>
      </c>
      <c r="P26" s="10">
        <f t="shared" si="2"/>
        <v>6</v>
      </c>
      <c r="Q26" s="13"/>
      <c r="R26" s="13">
        <v>1</v>
      </c>
      <c r="S26" s="13"/>
      <c r="T26" s="13"/>
      <c r="U26" s="13">
        <v>1</v>
      </c>
      <c r="V26" s="13"/>
      <c r="W26" s="13"/>
      <c r="X26" s="13">
        <v>1</v>
      </c>
      <c r="Y26" s="13"/>
      <c r="Z26" s="10">
        <f t="shared" si="0"/>
        <v>3</v>
      </c>
      <c r="AA26" s="10">
        <f t="shared" si="6"/>
        <v>13</v>
      </c>
    </row>
    <row r="27" spans="1:27" s="6" customFormat="1">
      <c r="A27" s="108"/>
      <c r="B27" s="120"/>
      <c r="C27" s="121"/>
      <c r="D27" s="122"/>
      <c r="E27" s="3" t="s">
        <v>35</v>
      </c>
      <c r="F27" s="11">
        <v>29</v>
      </c>
      <c r="G27" s="12">
        <v>25</v>
      </c>
      <c r="H27" s="12">
        <v>18</v>
      </c>
      <c r="I27" s="12">
        <v>32</v>
      </c>
      <c r="J27" s="10">
        <f t="shared" si="7"/>
        <v>104</v>
      </c>
      <c r="K27" s="12">
        <v>28</v>
      </c>
      <c r="L27" s="12">
        <v>25</v>
      </c>
      <c r="M27" s="12">
        <v>43</v>
      </c>
      <c r="N27" s="12">
        <v>21</v>
      </c>
      <c r="O27" s="12">
        <v>22</v>
      </c>
      <c r="P27" s="10">
        <f t="shared" si="2"/>
        <v>139</v>
      </c>
      <c r="Q27" s="13"/>
      <c r="R27" s="13">
        <v>20</v>
      </c>
      <c r="S27" s="13"/>
      <c r="T27" s="13"/>
      <c r="U27" s="13">
        <v>20</v>
      </c>
      <c r="V27" s="13"/>
      <c r="W27" s="13"/>
      <c r="X27" s="13">
        <v>15</v>
      </c>
      <c r="Y27" s="13"/>
      <c r="Z27" s="10">
        <f t="shared" si="0"/>
        <v>55</v>
      </c>
      <c r="AA27" s="10">
        <f t="shared" si="6"/>
        <v>298</v>
      </c>
    </row>
    <row r="28" spans="1:27" s="6" customFormat="1" ht="12.75" customHeight="1">
      <c r="A28" s="107">
        <v>11</v>
      </c>
      <c r="B28" s="117" t="s">
        <v>56</v>
      </c>
      <c r="C28" s="118"/>
      <c r="D28" s="119"/>
      <c r="E28" s="3" t="s">
        <v>34</v>
      </c>
      <c r="F28" s="11">
        <v>1</v>
      </c>
      <c r="G28" s="12">
        <v>1</v>
      </c>
      <c r="H28" s="12">
        <v>2</v>
      </c>
      <c r="I28" s="12">
        <v>2</v>
      </c>
      <c r="J28" s="10">
        <f t="shared" si="7"/>
        <v>6</v>
      </c>
      <c r="K28" s="12">
        <v>1</v>
      </c>
      <c r="L28" s="12">
        <v>1</v>
      </c>
      <c r="M28" s="12">
        <v>2</v>
      </c>
      <c r="N28" s="12">
        <v>1</v>
      </c>
      <c r="O28" s="12">
        <v>1</v>
      </c>
      <c r="P28" s="10">
        <f t="shared" si="2"/>
        <v>6</v>
      </c>
      <c r="Q28" s="13"/>
      <c r="R28" s="13"/>
      <c r="S28" s="13"/>
      <c r="T28" s="13"/>
      <c r="U28" s="13"/>
      <c r="V28" s="13"/>
      <c r="W28" s="13"/>
      <c r="X28" s="13"/>
      <c r="Y28" s="13"/>
      <c r="Z28" s="10">
        <f t="shared" si="0"/>
        <v>0</v>
      </c>
      <c r="AA28" s="10">
        <f>P28+J28</f>
        <v>12</v>
      </c>
    </row>
    <row r="29" spans="1:27" s="6" customFormat="1" ht="13.5" customHeight="1">
      <c r="A29" s="108"/>
      <c r="B29" s="120"/>
      <c r="C29" s="121"/>
      <c r="D29" s="122"/>
      <c r="E29" s="3" t="s">
        <v>35</v>
      </c>
      <c r="F29" s="11">
        <v>36</v>
      </c>
      <c r="G29" s="12">
        <v>32</v>
      </c>
      <c r="H29" s="12">
        <v>39</v>
      </c>
      <c r="I29" s="12">
        <v>40</v>
      </c>
      <c r="J29" s="10">
        <f t="shared" si="7"/>
        <v>147</v>
      </c>
      <c r="K29" s="12">
        <v>29</v>
      </c>
      <c r="L29" s="12">
        <v>17</v>
      </c>
      <c r="M29" s="12">
        <v>40</v>
      </c>
      <c r="N29" s="12">
        <v>20</v>
      </c>
      <c r="O29" s="12">
        <v>21</v>
      </c>
      <c r="P29" s="10">
        <f t="shared" si="2"/>
        <v>127</v>
      </c>
      <c r="Q29" s="13"/>
      <c r="R29" s="13"/>
      <c r="S29" s="13"/>
      <c r="T29" s="13"/>
      <c r="U29" s="13"/>
      <c r="V29" s="13"/>
      <c r="W29" s="13"/>
      <c r="X29" s="13"/>
      <c r="Y29" s="13"/>
      <c r="Z29" s="10">
        <f t="shared" si="0"/>
        <v>0</v>
      </c>
      <c r="AA29" s="10">
        <f>P29+J29</f>
        <v>274</v>
      </c>
    </row>
    <row r="30" spans="1:27" s="6" customFormat="1">
      <c r="A30" s="107">
        <v>12</v>
      </c>
      <c r="B30" s="117" t="s">
        <v>88</v>
      </c>
      <c r="C30" s="118"/>
      <c r="D30" s="119"/>
      <c r="E30" s="3" t="s">
        <v>34</v>
      </c>
      <c r="F30" s="11">
        <v>2</v>
      </c>
      <c r="G30" s="12">
        <v>2</v>
      </c>
      <c r="H30" s="12">
        <v>2</v>
      </c>
      <c r="I30" s="12">
        <v>2</v>
      </c>
      <c r="J30" s="10">
        <f t="shared" si="7"/>
        <v>8</v>
      </c>
      <c r="K30" s="12">
        <v>2</v>
      </c>
      <c r="L30" s="12">
        <v>1</v>
      </c>
      <c r="M30" s="12">
        <v>3</v>
      </c>
      <c r="N30" s="12">
        <v>2</v>
      </c>
      <c r="O30" s="12">
        <v>2</v>
      </c>
      <c r="P30" s="10">
        <f t="shared" si="2"/>
        <v>10</v>
      </c>
      <c r="Q30" s="13"/>
      <c r="R30" s="13">
        <v>1</v>
      </c>
      <c r="S30" s="13"/>
      <c r="T30" s="13"/>
      <c r="U30" s="13">
        <v>1</v>
      </c>
      <c r="V30" s="13"/>
      <c r="W30" s="13"/>
      <c r="X30" s="13">
        <v>1</v>
      </c>
      <c r="Y30" s="13"/>
      <c r="Z30" s="10">
        <f t="shared" si="0"/>
        <v>3</v>
      </c>
      <c r="AA30" s="10">
        <f>Z30+P30+J30</f>
        <v>21</v>
      </c>
    </row>
    <row r="31" spans="1:27" s="6" customFormat="1">
      <c r="A31" s="108"/>
      <c r="B31" s="120"/>
      <c r="C31" s="121"/>
      <c r="D31" s="122"/>
      <c r="E31" s="3" t="s">
        <v>35</v>
      </c>
      <c r="F31" s="11">
        <v>60</v>
      </c>
      <c r="G31" s="12">
        <v>40</v>
      </c>
      <c r="H31" s="12">
        <v>50</v>
      </c>
      <c r="I31" s="12">
        <v>47</v>
      </c>
      <c r="J31" s="10">
        <f t="shared" si="7"/>
        <v>197</v>
      </c>
      <c r="K31" s="12">
        <v>40</v>
      </c>
      <c r="L31" s="12">
        <v>34</v>
      </c>
      <c r="M31" s="12">
        <v>93</v>
      </c>
      <c r="N31" s="12">
        <v>36</v>
      </c>
      <c r="O31" s="12">
        <v>44</v>
      </c>
      <c r="P31" s="10">
        <f t="shared" si="2"/>
        <v>247</v>
      </c>
      <c r="Q31" s="13"/>
      <c r="R31" s="13">
        <v>26</v>
      </c>
      <c r="S31" s="13"/>
      <c r="T31" s="13"/>
      <c r="U31" s="13">
        <v>17</v>
      </c>
      <c r="V31" s="13"/>
      <c r="W31" s="13"/>
      <c r="X31" s="13">
        <v>13</v>
      </c>
      <c r="Y31" s="13"/>
      <c r="Z31" s="10">
        <f t="shared" si="0"/>
        <v>56</v>
      </c>
      <c r="AA31" s="10">
        <f>Z31+P31+J31</f>
        <v>500</v>
      </c>
    </row>
    <row r="32" spans="1:27" s="6" customFormat="1" ht="12.75" customHeight="1">
      <c r="A32" s="107">
        <v>13</v>
      </c>
      <c r="B32" s="117" t="s">
        <v>87</v>
      </c>
      <c r="C32" s="118"/>
      <c r="D32" s="119"/>
      <c r="E32" s="3" t="s">
        <v>34</v>
      </c>
      <c r="F32" s="11">
        <v>1</v>
      </c>
      <c r="G32" s="12">
        <v>2</v>
      </c>
      <c r="H32" s="12">
        <v>2</v>
      </c>
      <c r="I32" s="12">
        <v>1</v>
      </c>
      <c r="J32" s="10">
        <f t="shared" si="7"/>
        <v>6</v>
      </c>
      <c r="K32" s="12">
        <v>1</v>
      </c>
      <c r="L32" s="12">
        <v>1</v>
      </c>
      <c r="M32" s="12">
        <v>2</v>
      </c>
      <c r="N32" s="12">
        <v>1</v>
      </c>
      <c r="O32" s="12">
        <v>1</v>
      </c>
      <c r="P32" s="10">
        <f t="shared" si="2"/>
        <v>6</v>
      </c>
      <c r="Q32" s="13"/>
      <c r="R32" s="13"/>
      <c r="S32" s="13"/>
      <c r="T32" s="13"/>
      <c r="U32" s="13"/>
      <c r="V32" s="13"/>
      <c r="W32" s="13"/>
      <c r="X32" s="13"/>
      <c r="Y32" s="13"/>
      <c r="Z32" s="10">
        <f t="shared" si="0"/>
        <v>0</v>
      </c>
      <c r="AA32" s="10">
        <f t="shared" ref="AA32:AA37" si="8">J32+P32</f>
        <v>12</v>
      </c>
    </row>
    <row r="33" spans="1:27" s="6" customFormat="1">
      <c r="A33" s="108"/>
      <c r="B33" s="120"/>
      <c r="C33" s="121"/>
      <c r="D33" s="122"/>
      <c r="E33" s="3" t="s">
        <v>35</v>
      </c>
      <c r="F33" s="11">
        <v>33</v>
      </c>
      <c r="G33" s="12">
        <v>43</v>
      </c>
      <c r="H33" s="12">
        <v>36</v>
      </c>
      <c r="I33" s="12">
        <v>30</v>
      </c>
      <c r="J33" s="10">
        <f t="shared" si="7"/>
        <v>142</v>
      </c>
      <c r="K33" s="12">
        <v>25</v>
      </c>
      <c r="L33" s="12">
        <v>22</v>
      </c>
      <c r="M33" s="12">
        <v>54</v>
      </c>
      <c r="N33" s="12">
        <v>24</v>
      </c>
      <c r="O33" s="12">
        <v>19</v>
      </c>
      <c r="P33" s="10">
        <f t="shared" si="2"/>
        <v>144</v>
      </c>
      <c r="Q33" s="13"/>
      <c r="R33" s="13"/>
      <c r="S33" s="13"/>
      <c r="T33" s="13"/>
      <c r="U33" s="13"/>
      <c r="V33" s="13"/>
      <c r="W33" s="13"/>
      <c r="X33" s="13"/>
      <c r="Y33" s="13"/>
      <c r="Z33" s="10">
        <f t="shared" si="0"/>
        <v>0</v>
      </c>
      <c r="AA33" s="10">
        <f t="shared" si="8"/>
        <v>286</v>
      </c>
    </row>
    <row r="34" spans="1:27" s="6" customFormat="1" ht="14.25" customHeight="1">
      <c r="A34" s="107">
        <v>14</v>
      </c>
      <c r="B34" s="117" t="s">
        <v>86</v>
      </c>
      <c r="C34" s="118"/>
      <c r="D34" s="119"/>
      <c r="E34" s="3" t="s">
        <v>34</v>
      </c>
      <c r="F34" s="11">
        <v>2</v>
      </c>
      <c r="G34" s="12">
        <v>2</v>
      </c>
      <c r="H34" s="12">
        <v>2</v>
      </c>
      <c r="I34" s="12">
        <v>2</v>
      </c>
      <c r="J34" s="10">
        <f t="shared" si="7"/>
        <v>8</v>
      </c>
      <c r="K34" s="12">
        <v>2</v>
      </c>
      <c r="L34" s="12">
        <v>1</v>
      </c>
      <c r="M34" s="12">
        <v>2</v>
      </c>
      <c r="N34" s="12">
        <v>2</v>
      </c>
      <c r="O34" s="12">
        <v>1</v>
      </c>
      <c r="P34" s="10">
        <f t="shared" si="2"/>
        <v>8</v>
      </c>
      <c r="Q34" s="13"/>
      <c r="R34" s="13"/>
      <c r="S34" s="13"/>
      <c r="T34" s="13"/>
      <c r="U34" s="13"/>
      <c r="V34" s="13"/>
      <c r="W34" s="13"/>
      <c r="X34" s="13"/>
      <c r="Y34" s="13"/>
      <c r="Z34" s="10">
        <f t="shared" si="0"/>
        <v>0</v>
      </c>
      <c r="AA34" s="10">
        <f t="shared" si="8"/>
        <v>16</v>
      </c>
    </row>
    <row r="35" spans="1:27" s="6" customFormat="1">
      <c r="A35" s="108"/>
      <c r="B35" s="120"/>
      <c r="C35" s="121"/>
      <c r="D35" s="122"/>
      <c r="E35" s="3" t="s">
        <v>35</v>
      </c>
      <c r="F35" s="11">
        <v>45</v>
      </c>
      <c r="G35" s="12">
        <v>39</v>
      </c>
      <c r="H35" s="12">
        <v>41</v>
      </c>
      <c r="I35" s="12">
        <v>50</v>
      </c>
      <c r="J35" s="10">
        <f t="shared" si="7"/>
        <v>175</v>
      </c>
      <c r="K35" s="12">
        <v>45</v>
      </c>
      <c r="L35" s="12">
        <v>31</v>
      </c>
      <c r="M35" s="12">
        <v>57</v>
      </c>
      <c r="N35" s="12">
        <v>47</v>
      </c>
      <c r="O35" s="12">
        <v>26</v>
      </c>
      <c r="P35" s="10">
        <f t="shared" si="2"/>
        <v>206</v>
      </c>
      <c r="Q35" s="13"/>
      <c r="R35" s="13"/>
      <c r="S35" s="13"/>
      <c r="T35" s="13"/>
      <c r="U35" s="13"/>
      <c r="V35" s="13"/>
      <c r="W35" s="13"/>
      <c r="X35" s="13"/>
      <c r="Y35" s="13"/>
      <c r="Z35" s="10">
        <f t="shared" si="0"/>
        <v>0</v>
      </c>
      <c r="AA35" s="10">
        <f t="shared" si="8"/>
        <v>381</v>
      </c>
    </row>
    <row r="36" spans="1:27" s="6" customFormat="1" ht="14.25" customHeight="1">
      <c r="A36" s="107">
        <v>15</v>
      </c>
      <c r="B36" s="117" t="s">
        <v>10</v>
      </c>
      <c r="C36" s="118"/>
      <c r="D36" s="119"/>
      <c r="E36" s="3" t="s">
        <v>3</v>
      </c>
      <c r="F36" s="11">
        <v>1</v>
      </c>
      <c r="G36" s="12">
        <v>1</v>
      </c>
      <c r="H36" s="12">
        <v>1</v>
      </c>
      <c r="I36" s="12">
        <v>1</v>
      </c>
      <c r="J36" s="10">
        <f t="shared" si="7"/>
        <v>4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0">
        <f t="shared" si="2"/>
        <v>5</v>
      </c>
      <c r="Q36" s="13"/>
      <c r="R36" s="13"/>
      <c r="S36" s="13"/>
      <c r="T36" s="13"/>
      <c r="U36" s="13"/>
      <c r="V36" s="13"/>
      <c r="W36" s="13"/>
      <c r="X36" s="13"/>
      <c r="Y36" s="13"/>
      <c r="Z36" s="10">
        <f t="shared" si="0"/>
        <v>0</v>
      </c>
      <c r="AA36" s="10">
        <f t="shared" si="8"/>
        <v>9</v>
      </c>
    </row>
    <row r="37" spans="1:27" s="6" customFormat="1">
      <c r="A37" s="108"/>
      <c r="B37" s="120"/>
      <c r="C37" s="121"/>
      <c r="D37" s="122"/>
      <c r="E37" s="3" t="s">
        <v>35</v>
      </c>
      <c r="F37" s="11">
        <v>14</v>
      </c>
      <c r="G37" s="12">
        <v>14</v>
      </c>
      <c r="H37" s="12">
        <v>19</v>
      </c>
      <c r="I37" s="12">
        <v>18</v>
      </c>
      <c r="J37" s="10">
        <f t="shared" si="7"/>
        <v>65</v>
      </c>
      <c r="K37" s="12">
        <v>14</v>
      </c>
      <c r="L37" s="12">
        <v>13</v>
      </c>
      <c r="M37" s="12">
        <v>15</v>
      </c>
      <c r="N37" s="12">
        <v>15</v>
      </c>
      <c r="O37" s="12">
        <v>16</v>
      </c>
      <c r="P37" s="10">
        <f t="shared" si="2"/>
        <v>73</v>
      </c>
      <c r="Q37" s="12"/>
      <c r="R37" s="12"/>
      <c r="S37" s="12"/>
      <c r="T37" s="12"/>
      <c r="U37" s="12"/>
      <c r="V37" s="12"/>
      <c r="W37" s="12"/>
      <c r="X37" s="12"/>
      <c r="Y37" s="12"/>
      <c r="Z37" s="10">
        <f t="shared" si="0"/>
        <v>0</v>
      </c>
      <c r="AA37" s="10">
        <f t="shared" si="8"/>
        <v>138</v>
      </c>
    </row>
    <row r="38" spans="1:27" s="6" customFormat="1" ht="14.25" customHeight="1">
      <c r="A38" s="107">
        <v>16</v>
      </c>
      <c r="B38" s="117" t="s">
        <v>23</v>
      </c>
      <c r="C38" s="118"/>
      <c r="D38" s="119"/>
      <c r="E38" s="3" t="s">
        <v>34</v>
      </c>
      <c r="F38" s="11">
        <v>2</v>
      </c>
      <c r="G38" s="12">
        <v>2</v>
      </c>
      <c r="H38" s="12">
        <v>2</v>
      </c>
      <c r="I38" s="12">
        <v>1</v>
      </c>
      <c r="J38" s="10">
        <f t="shared" si="7"/>
        <v>7</v>
      </c>
      <c r="K38" s="12">
        <v>1</v>
      </c>
      <c r="L38" s="12">
        <v>1</v>
      </c>
      <c r="M38" s="12">
        <v>1</v>
      </c>
      <c r="N38" s="12">
        <v>1</v>
      </c>
      <c r="O38" s="12">
        <v>1</v>
      </c>
      <c r="P38" s="10">
        <f t="shared" si="2"/>
        <v>5</v>
      </c>
      <c r="Q38" s="12"/>
      <c r="R38" s="12"/>
      <c r="S38" s="12"/>
      <c r="T38" s="12"/>
      <c r="U38" s="12"/>
      <c r="V38" s="12"/>
      <c r="W38" s="12"/>
      <c r="X38" s="12"/>
      <c r="Y38" s="12"/>
      <c r="Z38" s="10">
        <f t="shared" si="0"/>
        <v>0</v>
      </c>
      <c r="AA38" s="10">
        <f t="shared" ref="AA38:AA55" si="9">Z38+P38+J38</f>
        <v>12</v>
      </c>
    </row>
    <row r="39" spans="1:27" s="6" customFormat="1" ht="13.5" customHeight="1">
      <c r="A39" s="108"/>
      <c r="B39" s="120"/>
      <c r="C39" s="121"/>
      <c r="D39" s="122"/>
      <c r="E39" s="3" t="s">
        <v>35</v>
      </c>
      <c r="F39" s="11">
        <v>45</v>
      </c>
      <c r="G39" s="12">
        <v>40</v>
      </c>
      <c r="H39" s="12">
        <v>38</v>
      </c>
      <c r="I39" s="12">
        <v>34</v>
      </c>
      <c r="J39" s="10">
        <f t="shared" si="7"/>
        <v>157</v>
      </c>
      <c r="K39" s="12">
        <v>23</v>
      </c>
      <c r="L39" s="12">
        <v>31</v>
      </c>
      <c r="M39" s="12">
        <v>31</v>
      </c>
      <c r="N39" s="12">
        <v>28</v>
      </c>
      <c r="O39" s="12">
        <v>30</v>
      </c>
      <c r="P39" s="10">
        <f t="shared" si="2"/>
        <v>143</v>
      </c>
      <c r="Q39" s="12"/>
      <c r="R39" s="12"/>
      <c r="S39" s="12"/>
      <c r="T39" s="12"/>
      <c r="U39" s="12"/>
      <c r="V39" s="12"/>
      <c r="W39" s="12"/>
      <c r="X39" s="12"/>
      <c r="Y39" s="12"/>
      <c r="Z39" s="10">
        <f t="shared" si="0"/>
        <v>0</v>
      </c>
      <c r="AA39" s="10">
        <f t="shared" si="9"/>
        <v>300</v>
      </c>
    </row>
    <row r="40" spans="1:27" s="6" customFormat="1">
      <c r="A40" s="107">
        <v>17</v>
      </c>
      <c r="B40" s="136" t="s">
        <v>109</v>
      </c>
      <c r="C40" s="137"/>
      <c r="D40" s="138"/>
      <c r="E40" s="3" t="s">
        <v>34</v>
      </c>
      <c r="F40" s="11">
        <v>1</v>
      </c>
      <c r="G40" s="12">
        <v>1</v>
      </c>
      <c r="H40" s="12">
        <v>1</v>
      </c>
      <c r="I40" s="12">
        <v>1</v>
      </c>
      <c r="J40" s="10">
        <f t="shared" si="7"/>
        <v>4</v>
      </c>
      <c r="K40" s="12">
        <v>1</v>
      </c>
      <c r="L40" s="12">
        <v>1</v>
      </c>
      <c r="M40" s="12">
        <v>1</v>
      </c>
      <c r="N40" s="12">
        <v>1</v>
      </c>
      <c r="O40" s="12">
        <v>1</v>
      </c>
      <c r="P40" s="10">
        <f t="shared" si="2"/>
        <v>5</v>
      </c>
      <c r="Q40" s="12"/>
      <c r="R40" s="13"/>
      <c r="S40" s="12"/>
      <c r="T40" s="12"/>
      <c r="U40" s="13">
        <v>1</v>
      </c>
      <c r="V40" s="12"/>
      <c r="W40" s="12"/>
      <c r="X40" s="13">
        <v>1</v>
      </c>
      <c r="Y40" s="12"/>
      <c r="Z40" s="10">
        <f t="shared" si="0"/>
        <v>2</v>
      </c>
      <c r="AA40" s="10">
        <f t="shared" si="9"/>
        <v>11</v>
      </c>
    </row>
    <row r="41" spans="1:27" s="6" customFormat="1" ht="15" customHeight="1">
      <c r="A41" s="135"/>
      <c r="B41" s="139"/>
      <c r="C41" s="140"/>
      <c r="D41" s="141"/>
      <c r="E41" s="3" t="s">
        <v>35</v>
      </c>
      <c r="F41" s="11">
        <v>15</v>
      </c>
      <c r="G41" s="12">
        <v>12</v>
      </c>
      <c r="H41" s="12">
        <v>15</v>
      </c>
      <c r="I41" s="12">
        <v>18</v>
      </c>
      <c r="J41" s="10">
        <f t="shared" si="7"/>
        <v>60</v>
      </c>
      <c r="K41" s="12">
        <v>8</v>
      </c>
      <c r="L41" s="12">
        <v>19</v>
      </c>
      <c r="M41" s="12">
        <v>16</v>
      </c>
      <c r="N41" s="12">
        <v>14</v>
      </c>
      <c r="O41" s="12">
        <v>15</v>
      </c>
      <c r="P41" s="10">
        <f t="shared" si="2"/>
        <v>72</v>
      </c>
      <c r="Q41" s="12"/>
      <c r="R41" s="13"/>
      <c r="S41" s="12"/>
      <c r="T41" s="12"/>
      <c r="U41" s="13">
        <v>17</v>
      </c>
      <c r="V41" s="12"/>
      <c r="W41" s="12"/>
      <c r="X41" s="13">
        <v>7</v>
      </c>
      <c r="Y41" s="12"/>
      <c r="Z41" s="10">
        <f t="shared" si="0"/>
        <v>24</v>
      </c>
      <c r="AA41" s="10">
        <f t="shared" si="9"/>
        <v>156</v>
      </c>
    </row>
    <row r="42" spans="1:27" s="6" customFormat="1" ht="14.25" customHeight="1">
      <c r="A42" s="135"/>
      <c r="B42" s="117" t="s">
        <v>31</v>
      </c>
      <c r="C42" s="118"/>
      <c r="D42" s="119"/>
      <c r="E42" s="3" t="s">
        <v>34</v>
      </c>
      <c r="F42" s="11">
        <v>1</v>
      </c>
      <c r="G42" s="12"/>
      <c r="H42" s="12">
        <v>1</v>
      </c>
      <c r="I42" s="12">
        <v>1</v>
      </c>
      <c r="J42" s="10">
        <f t="shared" si="7"/>
        <v>3</v>
      </c>
      <c r="K42" s="12"/>
      <c r="L42" s="12"/>
      <c r="M42" s="12">
        <v>1</v>
      </c>
      <c r="N42" s="12"/>
      <c r="O42" s="12">
        <v>1</v>
      </c>
      <c r="P42" s="10">
        <f t="shared" si="2"/>
        <v>2</v>
      </c>
      <c r="Q42" s="12"/>
      <c r="R42" s="12"/>
      <c r="S42" s="12"/>
      <c r="T42" s="12"/>
      <c r="U42" s="12"/>
      <c r="V42" s="12"/>
      <c r="W42" s="12"/>
      <c r="X42" s="12"/>
      <c r="Y42" s="12"/>
      <c r="Z42" s="10">
        <f t="shared" si="0"/>
        <v>0</v>
      </c>
      <c r="AA42" s="10">
        <f t="shared" si="9"/>
        <v>5</v>
      </c>
    </row>
    <row r="43" spans="1:27" s="6" customFormat="1" ht="12.75" customHeight="1">
      <c r="A43" s="108"/>
      <c r="B43" s="120"/>
      <c r="C43" s="121"/>
      <c r="D43" s="122"/>
      <c r="E43" s="3" t="s">
        <v>35</v>
      </c>
      <c r="F43" s="11">
        <v>10</v>
      </c>
      <c r="G43" s="12"/>
      <c r="H43" s="12">
        <v>10</v>
      </c>
      <c r="I43" s="12">
        <v>10</v>
      </c>
      <c r="J43" s="10">
        <f t="shared" si="7"/>
        <v>30</v>
      </c>
      <c r="K43" s="12"/>
      <c r="L43" s="12"/>
      <c r="M43" s="12">
        <v>15</v>
      </c>
      <c r="N43" s="12"/>
      <c r="O43" s="12">
        <v>13</v>
      </c>
      <c r="P43" s="10">
        <f t="shared" si="2"/>
        <v>28</v>
      </c>
      <c r="Q43" s="12"/>
      <c r="R43" s="12"/>
      <c r="S43" s="12"/>
      <c r="T43" s="12"/>
      <c r="U43" s="12"/>
      <c r="V43" s="12"/>
      <c r="W43" s="12"/>
      <c r="X43" s="12"/>
      <c r="Y43" s="12"/>
      <c r="Z43" s="10">
        <f t="shared" si="0"/>
        <v>0</v>
      </c>
      <c r="AA43" s="10">
        <f t="shared" si="9"/>
        <v>58</v>
      </c>
    </row>
    <row r="44" spans="1:27" s="6" customFormat="1" ht="13.5" customHeight="1">
      <c r="A44" s="107">
        <v>18</v>
      </c>
      <c r="B44" s="117" t="s">
        <v>122</v>
      </c>
      <c r="C44" s="118"/>
      <c r="D44" s="119"/>
      <c r="E44" s="3" t="s">
        <v>34</v>
      </c>
      <c r="F44" s="11">
        <v>1</v>
      </c>
      <c r="G44" s="12">
        <v>1</v>
      </c>
      <c r="H44" s="12">
        <v>1</v>
      </c>
      <c r="I44" s="12">
        <v>1</v>
      </c>
      <c r="J44" s="10">
        <f t="shared" si="7"/>
        <v>4</v>
      </c>
      <c r="K44" s="12">
        <v>1</v>
      </c>
      <c r="L44" s="12">
        <v>1</v>
      </c>
      <c r="M44" s="12">
        <v>1</v>
      </c>
      <c r="N44" s="12">
        <v>1</v>
      </c>
      <c r="O44" s="12">
        <v>1</v>
      </c>
      <c r="P44" s="10">
        <f t="shared" si="2"/>
        <v>5</v>
      </c>
      <c r="Q44" s="12"/>
      <c r="R44" s="12"/>
      <c r="S44" s="12"/>
      <c r="T44" s="12"/>
      <c r="U44" s="12"/>
      <c r="V44" s="12"/>
      <c r="W44" s="12"/>
      <c r="X44" s="12"/>
      <c r="Y44" s="12"/>
      <c r="Z44" s="10">
        <f t="shared" si="0"/>
        <v>0</v>
      </c>
      <c r="AA44" s="10">
        <f t="shared" si="9"/>
        <v>9</v>
      </c>
    </row>
    <row r="45" spans="1:27" s="6" customFormat="1" ht="17.25" customHeight="1">
      <c r="A45" s="108"/>
      <c r="B45" s="120"/>
      <c r="C45" s="121"/>
      <c r="D45" s="122"/>
      <c r="E45" s="3" t="s">
        <v>35</v>
      </c>
      <c r="F45" s="11">
        <v>9</v>
      </c>
      <c r="G45" s="12">
        <v>9</v>
      </c>
      <c r="H45" s="12">
        <v>9</v>
      </c>
      <c r="I45" s="12">
        <v>12</v>
      </c>
      <c r="J45" s="10">
        <f t="shared" si="7"/>
        <v>39</v>
      </c>
      <c r="K45" s="12">
        <v>10</v>
      </c>
      <c r="L45" s="12">
        <v>14</v>
      </c>
      <c r="M45" s="12">
        <v>7</v>
      </c>
      <c r="N45" s="12">
        <v>12</v>
      </c>
      <c r="O45" s="12">
        <v>15</v>
      </c>
      <c r="P45" s="10">
        <f t="shared" si="2"/>
        <v>58</v>
      </c>
      <c r="Q45" s="12"/>
      <c r="R45" s="12"/>
      <c r="S45" s="12"/>
      <c r="T45" s="12"/>
      <c r="U45" s="12"/>
      <c r="V45" s="12"/>
      <c r="W45" s="12"/>
      <c r="X45" s="12"/>
      <c r="Y45" s="12"/>
      <c r="Z45" s="10">
        <f t="shared" si="0"/>
        <v>0</v>
      </c>
      <c r="AA45" s="10">
        <f t="shared" si="9"/>
        <v>97</v>
      </c>
    </row>
    <row r="46" spans="1:27" s="6" customFormat="1">
      <c r="A46" s="107">
        <v>19</v>
      </c>
      <c r="B46" s="142" t="s">
        <v>41</v>
      </c>
      <c r="C46" s="143"/>
      <c r="D46" s="144"/>
      <c r="E46" s="3" t="s">
        <v>34</v>
      </c>
      <c r="F46" s="11">
        <v>1</v>
      </c>
      <c r="G46" s="12">
        <v>1</v>
      </c>
      <c r="H46" s="12">
        <v>1</v>
      </c>
      <c r="I46" s="12">
        <v>1</v>
      </c>
      <c r="J46" s="10">
        <f t="shared" si="7"/>
        <v>4</v>
      </c>
      <c r="K46" s="12">
        <v>1</v>
      </c>
      <c r="L46" s="12">
        <v>1</v>
      </c>
      <c r="M46" s="12">
        <v>1</v>
      </c>
      <c r="N46" s="12">
        <v>1</v>
      </c>
      <c r="O46" s="12">
        <v>1</v>
      </c>
      <c r="P46" s="10">
        <f t="shared" si="2"/>
        <v>5</v>
      </c>
      <c r="Q46" s="12"/>
      <c r="R46" s="12"/>
      <c r="S46" s="12"/>
      <c r="T46" s="12"/>
      <c r="U46" s="12"/>
      <c r="V46" s="12"/>
      <c r="W46" s="12"/>
      <c r="X46" s="12"/>
      <c r="Y46" s="12"/>
      <c r="Z46" s="10">
        <f t="shared" si="0"/>
        <v>0</v>
      </c>
      <c r="AA46" s="10">
        <f t="shared" si="9"/>
        <v>9</v>
      </c>
    </row>
    <row r="47" spans="1:27" s="6" customFormat="1">
      <c r="A47" s="108"/>
      <c r="B47" s="145"/>
      <c r="C47" s="146"/>
      <c r="D47" s="147"/>
      <c r="E47" s="3" t="s">
        <v>35</v>
      </c>
      <c r="F47" s="11">
        <v>6</v>
      </c>
      <c r="G47" s="12">
        <v>7</v>
      </c>
      <c r="H47" s="12">
        <v>7</v>
      </c>
      <c r="I47" s="12">
        <v>5</v>
      </c>
      <c r="J47" s="10">
        <f t="shared" si="7"/>
        <v>25</v>
      </c>
      <c r="K47" s="12">
        <v>6</v>
      </c>
      <c r="L47" s="12">
        <v>4</v>
      </c>
      <c r="M47" s="12">
        <v>6</v>
      </c>
      <c r="N47" s="12">
        <v>6</v>
      </c>
      <c r="O47" s="12">
        <v>5</v>
      </c>
      <c r="P47" s="10">
        <f t="shared" si="2"/>
        <v>27</v>
      </c>
      <c r="Q47" s="13"/>
      <c r="R47" s="13"/>
      <c r="S47" s="13"/>
      <c r="T47" s="13"/>
      <c r="U47" s="13"/>
      <c r="V47" s="13"/>
      <c r="W47" s="13"/>
      <c r="X47" s="13"/>
      <c r="Y47" s="13"/>
      <c r="Z47" s="10">
        <f t="shared" si="0"/>
        <v>0</v>
      </c>
      <c r="AA47" s="10">
        <f t="shared" si="9"/>
        <v>52</v>
      </c>
    </row>
    <row r="48" spans="1:27" s="6" customFormat="1">
      <c r="A48" s="107">
        <v>20</v>
      </c>
      <c r="B48" s="117" t="s">
        <v>124</v>
      </c>
      <c r="C48" s="118"/>
      <c r="D48" s="119"/>
      <c r="E48" s="3" t="s">
        <v>34</v>
      </c>
      <c r="F48" s="11">
        <v>1</v>
      </c>
      <c r="G48" s="12">
        <v>1</v>
      </c>
      <c r="H48" s="12">
        <v>1</v>
      </c>
      <c r="I48" s="12">
        <v>1</v>
      </c>
      <c r="J48" s="10">
        <f t="shared" si="7"/>
        <v>4</v>
      </c>
      <c r="K48" s="12">
        <v>1</v>
      </c>
      <c r="L48" s="12">
        <v>1</v>
      </c>
      <c r="M48" s="12">
        <v>1</v>
      </c>
      <c r="N48" s="12">
        <v>1</v>
      </c>
      <c r="O48" s="12">
        <v>1</v>
      </c>
      <c r="P48" s="10">
        <f t="shared" si="2"/>
        <v>5</v>
      </c>
      <c r="Q48" s="13"/>
      <c r="R48" s="13"/>
      <c r="S48" s="13"/>
      <c r="T48" s="13"/>
      <c r="U48" s="13">
        <v>1</v>
      </c>
      <c r="V48" s="13"/>
      <c r="W48" s="13"/>
      <c r="X48" s="13"/>
      <c r="Y48" s="13"/>
      <c r="Z48" s="10">
        <f t="shared" si="0"/>
        <v>1</v>
      </c>
      <c r="AA48" s="10">
        <f t="shared" si="9"/>
        <v>10</v>
      </c>
    </row>
    <row r="49" spans="1:27" s="6" customFormat="1">
      <c r="A49" s="108"/>
      <c r="B49" s="120"/>
      <c r="C49" s="121"/>
      <c r="D49" s="122"/>
      <c r="E49" s="3" t="s">
        <v>35</v>
      </c>
      <c r="F49" s="11">
        <v>24</v>
      </c>
      <c r="G49" s="12">
        <v>20</v>
      </c>
      <c r="H49" s="12">
        <v>25</v>
      </c>
      <c r="I49" s="12">
        <v>23</v>
      </c>
      <c r="J49" s="10">
        <f t="shared" si="7"/>
        <v>92</v>
      </c>
      <c r="K49" s="12">
        <v>20</v>
      </c>
      <c r="L49" s="12">
        <v>18</v>
      </c>
      <c r="M49" s="12">
        <v>21</v>
      </c>
      <c r="N49" s="12">
        <v>30</v>
      </c>
      <c r="O49" s="12">
        <v>10</v>
      </c>
      <c r="P49" s="10">
        <f t="shared" si="2"/>
        <v>99</v>
      </c>
      <c r="Q49" s="13"/>
      <c r="R49" s="13"/>
      <c r="S49" s="13"/>
      <c r="T49" s="13"/>
      <c r="U49" s="13">
        <v>9</v>
      </c>
      <c r="V49" s="13"/>
      <c r="W49" s="13"/>
      <c r="X49" s="13"/>
      <c r="Y49" s="13"/>
      <c r="Z49" s="10">
        <f t="shared" si="0"/>
        <v>9</v>
      </c>
      <c r="AA49" s="10">
        <f t="shared" si="9"/>
        <v>200</v>
      </c>
    </row>
    <row r="50" spans="1:27" s="6" customFormat="1">
      <c r="A50" s="107">
        <v>21</v>
      </c>
      <c r="B50" s="117" t="s">
        <v>24</v>
      </c>
      <c r="C50" s="118"/>
      <c r="D50" s="119"/>
      <c r="E50" s="3" t="s">
        <v>34</v>
      </c>
      <c r="F50" s="11">
        <v>1</v>
      </c>
      <c r="G50" s="12">
        <v>2</v>
      </c>
      <c r="H50" s="12">
        <v>1</v>
      </c>
      <c r="I50" s="12">
        <v>1</v>
      </c>
      <c r="J50" s="10">
        <f t="shared" si="7"/>
        <v>5</v>
      </c>
      <c r="K50" s="12">
        <v>2</v>
      </c>
      <c r="L50" s="12">
        <v>1</v>
      </c>
      <c r="M50" s="12">
        <v>2</v>
      </c>
      <c r="N50" s="12">
        <v>1</v>
      </c>
      <c r="O50" s="12">
        <v>1</v>
      </c>
      <c r="P50" s="10">
        <f t="shared" si="2"/>
        <v>7</v>
      </c>
      <c r="Q50" s="13"/>
      <c r="R50" s="13"/>
      <c r="S50" s="13"/>
      <c r="T50" s="13"/>
      <c r="U50" s="13">
        <v>1</v>
      </c>
      <c r="V50" s="13"/>
      <c r="W50" s="13"/>
      <c r="X50" s="13">
        <v>1</v>
      </c>
      <c r="Y50" s="13"/>
      <c r="Z50" s="10">
        <f t="shared" si="0"/>
        <v>2</v>
      </c>
      <c r="AA50" s="10">
        <f t="shared" si="9"/>
        <v>14</v>
      </c>
    </row>
    <row r="51" spans="1:27" s="6" customFormat="1">
      <c r="A51" s="108"/>
      <c r="B51" s="120"/>
      <c r="C51" s="121"/>
      <c r="D51" s="122"/>
      <c r="E51" s="3" t="s">
        <v>35</v>
      </c>
      <c r="F51" s="11">
        <v>28</v>
      </c>
      <c r="G51" s="12">
        <v>39</v>
      </c>
      <c r="H51" s="12">
        <v>34</v>
      </c>
      <c r="I51" s="12">
        <v>32</v>
      </c>
      <c r="J51" s="10">
        <f t="shared" si="7"/>
        <v>133</v>
      </c>
      <c r="K51" s="12">
        <v>39</v>
      </c>
      <c r="L51" s="12">
        <v>19</v>
      </c>
      <c r="M51" s="12">
        <v>40</v>
      </c>
      <c r="N51" s="12">
        <v>27</v>
      </c>
      <c r="O51" s="12">
        <v>21</v>
      </c>
      <c r="P51" s="10">
        <f t="shared" si="2"/>
        <v>146</v>
      </c>
      <c r="Q51" s="13"/>
      <c r="R51" s="13"/>
      <c r="S51" s="13"/>
      <c r="T51" s="13"/>
      <c r="U51" s="13">
        <v>17</v>
      </c>
      <c r="V51" s="13"/>
      <c r="W51" s="13"/>
      <c r="X51" s="13">
        <v>20</v>
      </c>
      <c r="Y51" s="13"/>
      <c r="Z51" s="10">
        <f t="shared" si="0"/>
        <v>37</v>
      </c>
      <c r="AA51" s="10">
        <f t="shared" si="9"/>
        <v>316</v>
      </c>
    </row>
    <row r="52" spans="1:27" s="6" customFormat="1">
      <c r="A52" s="107">
        <v>22</v>
      </c>
      <c r="B52" s="117" t="s">
        <v>11</v>
      </c>
      <c r="C52" s="118"/>
      <c r="D52" s="119"/>
      <c r="E52" s="3" t="s">
        <v>34</v>
      </c>
      <c r="F52" s="11">
        <v>1</v>
      </c>
      <c r="G52" s="12">
        <v>1</v>
      </c>
      <c r="H52" s="12">
        <v>1</v>
      </c>
      <c r="I52" s="12">
        <v>1</v>
      </c>
      <c r="J52" s="10">
        <f>I52+H52+G52+F52</f>
        <v>4</v>
      </c>
      <c r="K52" s="12">
        <v>1</v>
      </c>
      <c r="L52" s="12">
        <v>1</v>
      </c>
      <c r="M52" s="12">
        <v>1</v>
      </c>
      <c r="N52" s="12">
        <v>1</v>
      </c>
      <c r="O52" s="12">
        <v>1</v>
      </c>
      <c r="P52" s="10">
        <f t="shared" si="2"/>
        <v>5</v>
      </c>
      <c r="Q52" s="13"/>
      <c r="R52" s="13"/>
      <c r="S52" s="13"/>
      <c r="T52" s="13"/>
      <c r="U52" s="13"/>
      <c r="V52" s="13"/>
      <c r="W52" s="13"/>
      <c r="X52" s="13"/>
      <c r="Y52" s="13"/>
      <c r="Z52" s="10">
        <f t="shared" si="0"/>
        <v>0</v>
      </c>
      <c r="AA52" s="10">
        <f t="shared" si="9"/>
        <v>9</v>
      </c>
    </row>
    <row r="53" spans="1:27" s="6" customFormat="1">
      <c r="A53" s="108"/>
      <c r="B53" s="120"/>
      <c r="C53" s="121"/>
      <c r="D53" s="122"/>
      <c r="E53" s="3" t="s">
        <v>35</v>
      </c>
      <c r="F53" s="11">
        <v>31</v>
      </c>
      <c r="G53" s="12">
        <v>32</v>
      </c>
      <c r="H53" s="12">
        <v>32</v>
      </c>
      <c r="I53" s="12">
        <v>30</v>
      </c>
      <c r="J53" s="10">
        <f>I53+H53+G53+F53</f>
        <v>125</v>
      </c>
      <c r="K53" s="12">
        <v>19</v>
      </c>
      <c r="L53" s="12">
        <v>33</v>
      </c>
      <c r="M53" s="12">
        <v>32</v>
      </c>
      <c r="N53" s="12">
        <v>31</v>
      </c>
      <c r="O53" s="12">
        <v>30</v>
      </c>
      <c r="P53" s="10">
        <f t="shared" si="2"/>
        <v>145</v>
      </c>
      <c r="Q53" s="13"/>
      <c r="R53" s="13"/>
      <c r="S53" s="13"/>
      <c r="T53" s="13"/>
      <c r="U53" s="13"/>
      <c r="V53" s="13"/>
      <c r="W53" s="13"/>
      <c r="X53" s="13"/>
      <c r="Y53" s="13"/>
      <c r="Z53" s="10">
        <f t="shared" si="0"/>
        <v>0</v>
      </c>
      <c r="AA53" s="10">
        <f t="shared" si="9"/>
        <v>270</v>
      </c>
    </row>
    <row r="54" spans="1:27" s="6" customFormat="1">
      <c r="A54" s="107">
        <v>23</v>
      </c>
      <c r="B54" s="117" t="s">
        <v>25</v>
      </c>
      <c r="C54" s="118"/>
      <c r="D54" s="119"/>
      <c r="E54" s="3" t="s">
        <v>34</v>
      </c>
      <c r="F54" s="11">
        <v>0</v>
      </c>
      <c r="G54" s="12">
        <v>0</v>
      </c>
      <c r="H54" s="12">
        <v>0</v>
      </c>
      <c r="I54" s="12">
        <v>0</v>
      </c>
      <c r="J54" s="10">
        <f>I54+H54+G54+F54</f>
        <v>0</v>
      </c>
      <c r="K54" s="12">
        <v>0</v>
      </c>
      <c r="L54" s="12">
        <v>0</v>
      </c>
      <c r="M54" s="12">
        <v>0</v>
      </c>
      <c r="N54" s="12">
        <v>1</v>
      </c>
      <c r="O54" s="12">
        <v>1</v>
      </c>
      <c r="P54" s="10">
        <f t="shared" si="2"/>
        <v>2</v>
      </c>
      <c r="Q54" s="13">
        <v>1</v>
      </c>
      <c r="R54" s="13">
        <v>1</v>
      </c>
      <c r="S54" s="13"/>
      <c r="T54" s="13">
        <v>1</v>
      </c>
      <c r="U54" s="13">
        <v>1</v>
      </c>
      <c r="V54" s="13"/>
      <c r="W54" s="13">
        <v>1</v>
      </c>
      <c r="X54" s="13">
        <v>1</v>
      </c>
      <c r="Y54" s="13"/>
      <c r="Z54" s="10">
        <f t="shared" si="0"/>
        <v>6</v>
      </c>
      <c r="AA54" s="10">
        <f t="shared" si="9"/>
        <v>8</v>
      </c>
    </row>
    <row r="55" spans="1:27" s="6" customFormat="1">
      <c r="A55" s="108"/>
      <c r="B55" s="120"/>
      <c r="C55" s="121"/>
      <c r="D55" s="122"/>
      <c r="E55" s="3" t="s">
        <v>35</v>
      </c>
      <c r="F55" s="11">
        <v>0</v>
      </c>
      <c r="G55" s="12">
        <v>0</v>
      </c>
      <c r="H55" s="12">
        <v>0</v>
      </c>
      <c r="I55" s="12">
        <v>0</v>
      </c>
      <c r="J55" s="10">
        <f>I55+H55+G55+F55</f>
        <v>0</v>
      </c>
      <c r="K55" s="12">
        <v>0</v>
      </c>
      <c r="L55" s="12">
        <v>0</v>
      </c>
      <c r="M55" s="12">
        <v>0</v>
      </c>
      <c r="N55" s="12">
        <v>31</v>
      </c>
      <c r="O55" s="12">
        <v>20</v>
      </c>
      <c r="P55" s="10">
        <f t="shared" si="2"/>
        <v>51</v>
      </c>
      <c r="Q55" s="13">
        <v>22</v>
      </c>
      <c r="R55" s="13">
        <v>25</v>
      </c>
      <c r="S55" s="12"/>
      <c r="T55" s="13">
        <v>17</v>
      </c>
      <c r="U55" s="13">
        <v>16</v>
      </c>
      <c r="V55" s="12"/>
      <c r="W55" s="13">
        <v>16</v>
      </c>
      <c r="X55" s="13">
        <v>13</v>
      </c>
      <c r="Y55" s="12"/>
      <c r="Z55" s="10">
        <f t="shared" si="0"/>
        <v>109</v>
      </c>
      <c r="AA55" s="10">
        <f t="shared" si="9"/>
        <v>160</v>
      </c>
    </row>
    <row r="56" spans="1:27" s="1" customFormat="1">
      <c r="A56" s="107"/>
      <c r="B56" s="158" t="s">
        <v>57</v>
      </c>
      <c r="C56" s="159"/>
      <c r="D56" s="160"/>
      <c r="E56" s="3" t="s">
        <v>34</v>
      </c>
      <c r="F56" s="40">
        <f>F22+F24+F26+F28+F30+F32+F34+F36+F38+F40+F42+F44+F46+F48+F50+F52+F54</f>
        <v>19</v>
      </c>
      <c r="G56" s="40">
        <f t="shared" ref="G56:AA57" si="10">G22+G24+G26+G28+G30+G32+G34+G36+G38+G40+G42+G44+G46+G48+G50+G52+G54</f>
        <v>21</v>
      </c>
      <c r="H56" s="40">
        <f t="shared" si="10"/>
        <v>21</v>
      </c>
      <c r="I56" s="40">
        <f t="shared" si="10"/>
        <v>20</v>
      </c>
      <c r="J56" s="40">
        <f t="shared" si="10"/>
        <v>81</v>
      </c>
      <c r="K56" s="40">
        <f t="shared" si="10"/>
        <v>18</v>
      </c>
      <c r="L56" s="40">
        <f t="shared" si="10"/>
        <v>15</v>
      </c>
      <c r="M56" s="40">
        <f t="shared" si="10"/>
        <v>24</v>
      </c>
      <c r="N56" s="40">
        <f t="shared" si="10"/>
        <v>18</v>
      </c>
      <c r="O56" s="40">
        <f t="shared" si="10"/>
        <v>18</v>
      </c>
      <c r="P56" s="40">
        <f t="shared" si="10"/>
        <v>93</v>
      </c>
      <c r="Q56" s="40">
        <f t="shared" si="10"/>
        <v>1</v>
      </c>
      <c r="R56" s="40">
        <f t="shared" si="10"/>
        <v>3</v>
      </c>
      <c r="S56" s="40">
        <f t="shared" si="10"/>
        <v>0</v>
      </c>
      <c r="T56" s="40">
        <f t="shared" si="10"/>
        <v>1</v>
      </c>
      <c r="U56" s="40">
        <f t="shared" si="10"/>
        <v>6</v>
      </c>
      <c r="V56" s="40">
        <f t="shared" si="10"/>
        <v>0</v>
      </c>
      <c r="W56" s="40">
        <f t="shared" si="10"/>
        <v>1</v>
      </c>
      <c r="X56" s="40">
        <f t="shared" si="10"/>
        <v>5</v>
      </c>
      <c r="Y56" s="40">
        <f t="shared" si="10"/>
        <v>0</v>
      </c>
      <c r="Z56" s="41">
        <f t="shared" si="10"/>
        <v>17</v>
      </c>
      <c r="AA56" s="42">
        <f t="shared" si="10"/>
        <v>191</v>
      </c>
    </row>
    <row r="57" spans="1:27" s="1" customFormat="1">
      <c r="A57" s="108"/>
      <c r="B57" s="161" t="s">
        <v>12</v>
      </c>
      <c r="C57" s="162"/>
      <c r="D57" s="163"/>
      <c r="E57" s="3" t="s">
        <v>35</v>
      </c>
      <c r="F57" s="40">
        <f>F23+F25+F27+F29+F31+F33+F35+F37+F39+F41+F43+F45+F47+F49+F51+F53+F55</f>
        <v>424</v>
      </c>
      <c r="G57" s="40">
        <f t="shared" si="10"/>
        <v>395</v>
      </c>
      <c r="H57" s="40">
        <f t="shared" si="10"/>
        <v>414</v>
      </c>
      <c r="I57" s="40">
        <f t="shared" si="10"/>
        <v>439</v>
      </c>
      <c r="J57" s="40">
        <f t="shared" si="10"/>
        <v>1672</v>
      </c>
      <c r="K57" s="40">
        <f t="shared" si="10"/>
        <v>344</v>
      </c>
      <c r="L57" s="40">
        <f t="shared" si="10"/>
        <v>312</v>
      </c>
      <c r="M57" s="40">
        <f t="shared" si="10"/>
        <v>536</v>
      </c>
      <c r="N57" s="40">
        <f t="shared" si="10"/>
        <v>376</v>
      </c>
      <c r="O57" s="40">
        <f t="shared" si="10"/>
        <v>348</v>
      </c>
      <c r="P57" s="40">
        <f t="shared" si="10"/>
        <v>1916</v>
      </c>
      <c r="Q57" s="40">
        <f t="shared" si="10"/>
        <v>22</v>
      </c>
      <c r="R57" s="40">
        <f t="shared" si="10"/>
        <v>71</v>
      </c>
      <c r="S57" s="40">
        <f t="shared" si="10"/>
        <v>0</v>
      </c>
      <c r="T57" s="40">
        <f t="shared" si="10"/>
        <v>17</v>
      </c>
      <c r="U57" s="40">
        <f t="shared" si="10"/>
        <v>96</v>
      </c>
      <c r="V57" s="40">
        <f t="shared" si="10"/>
        <v>0</v>
      </c>
      <c r="W57" s="40">
        <f t="shared" si="10"/>
        <v>16</v>
      </c>
      <c r="X57" s="40">
        <f t="shared" si="10"/>
        <v>68</v>
      </c>
      <c r="Y57" s="40">
        <f t="shared" si="10"/>
        <v>0</v>
      </c>
      <c r="Z57" s="41">
        <f t="shared" si="10"/>
        <v>290</v>
      </c>
      <c r="AA57" s="42">
        <f t="shared" si="10"/>
        <v>3878</v>
      </c>
    </row>
    <row r="58" spans="1:27" s="1" customFormat="1">
      <c r="A58" s="27"/>
      <c r="B58" s="164" t="s">
        <v>19</v>
      </c>
      <c r="C58" s="165"/>
      <c r="D58" s="166"/>
      <c r="E58" s="38" t="s">
        <v>59</v>
      </c>
      <c r="F58" s="43">
        <f>F20+F56</f>
        <v>35</v>
      </c>
      <c r="G58" s="43">
        <f t="shared" ref="G58:AA59" si="11">G20+G56</f>
        <v>37</v>
      </c>
      <c r="H58" s="43">
        <f t="shared" si="11"/>
        <v>35</v>
      </c>
      <c r="I58" s="43">
        <f t="shared" si="11"/>
        <v>34</v>
      </c>
      <c r="J58" s="43">
        <f t="shared" si="11"/>
        <v>141</v>
      </c>
      <c r="K58" s="43">
        <f t="shared" si="11"/>
        <v>30</v>
      </c>
      <c r="L58" s="43">
        <f t="shared" si="11"/>
        <v>25</v>
      </c>
      <c r="M58" s="43">
        <f t="shared" si="11"/>
        <v>37</v>
      </c>
      <c r="N58" s="43">
        <f t="shared" si="11"/>
        <v>30</v>
      </c>
      <c r="O58" s="43">
        <f t="shared" si="11"/>
        <v>28</v>
      </c>
      <c r="P58" s="43">
        <f t="shared" si="11"/>
        <v>150</v>
      </c>
      <c r="Q58" s="43">
        <f t="shared" si="11"/>
        <v>5</v>
      </c>
      <c r="R58" s="43">
        <f t="shared" si="11"/>
        <v>8</v>
      </c>
      <c r="S58" s="43">
        <f t="shared" si="11"/>
        <v>0</v>
      </c>
      <c r="T58" s="43">
        <f t="shared" si="11"/>
        <v>3</v>
      </c>
      <c r="U58" s="43">
        <f t="shared" si="11"/>
        <v>10</v>
      </c>
      <c r="V58" s="43">
        <f t="shared" si="11"/>
        <v>0</v>
      </c>
      <c r="W58" s="43">
        <f t="shared" si="11"/>
        <v>3</v>
      </c>
      <c r="X58" s="43">
        <f t="shared" si="11"/>
        <v>9</v>
      </c>
      <c r="Y58" s="43">
        <f t="shared" si="11"/>
        <v>0</v>
      </c>
      <c r="Z58" s="44">
        <f t="shared" si="11"/>
        <v>38</v>
      </c>
      <c r="AA58" s="45">
        <f t="shared" si="11"/>
        <v>329</v>
      </c>
    </row>
    <row r="59" spans="1:27" s="1" customFormat="1">
      <c r="A59" s="27"/>
      <c r="B59" s="91" t="s">
        <v>13</v>
      </c>
      <c r="C59" s="92"/>
      <c r="D59" s="93"/>
      <c r="E59" s="38" t="s">
        <v>58</v>
      </c>
      <c r="F59" s="46">
        <f>F21+F57</f>
        <v>827</v>
      </c>
      <c r="G59" s="46">
        <f t="shared" si="11"/>
        <v>781</v>
      </c>
      <c r="H59" s="46">
        <f t="shared" si="11"/>
        <v>793</v>
      </c>
      <c r="I59" s="46">
        <f t="shared" si="11"/>
        <v>770</v>
      </c>
      <c r="J59" s="46">
        <f t="shared" si="11"/>
        <v>3171</v>
      </c>
      <c r="K59" s="46">
        <f t="shared" si="11"/>
        <v>645</v>
      </c>
      <c r="L59" s="46">
        <f t="shared" si="11"/>
        <v>587</v>
      </c>
      <c r="M59" s="46">
        <f t="shared" si="11"/>
        <v>864</v>
      </c>
      <c r="N59" s="46">
        <f t="shared" si="11"/>
        <v>664</v>
      </c>
      <c r="O59" s="46">
        <f t="shared" si="11"/>
        <v>616</v>
      </c>
      <c r="P59" s="46">
        <f t="shared" si="11"/>
        <v>3376</v>
      </c>
      <c r="Q59" s="46">
        <f t="shared" si="11"/>
        <v>110</v>
      </c>
      <c r="R59" s="46">
        <f t="shared" si="11"/>
        <v>185</v>
      </c>
      <c r="S59" s="46">
        <f t="shared" si="11"/>
        <v>0</v>
      </c>
      <c r="T59" s="46">
        <f t="shared" si="11"/>
        <v>72</v>
      </c>
      <c r="U59" s="46">
        <f t="shared" si="11"/>
        <v>186</v>
      </c>
      <c r="V59" s="46">
        <f t="shared" si="11"/>
        <v>0</v>
      </c>
      <c r="W59" s="46">
        <f t="shared" si="11"/>
        <v>68</v>
      </c>
      <c r="X59" s="46">
        <f t="shared" si="11"/>
        <v>147</v>
      </c>
      <c r="Y59" s="46">
        <f t="shared" si="11"/>
        <v>0</v>
      </c>
      <c r="Z59" s="45">
        <f t="shared" si="11"/>
        <v>768</v>
      </c>
      <c r="AA59" s="45">
        <f t="shared" si="11"/>
        <v>7315</v>
      </c>
    </row>
    <row r="60" spans="1:27" s="1" customFormat="1">
      <c r="A60" s="28"/>
      <c r="B60" s="47"/>
      <c r="C60" s="48"/>
      <c r="D60" s="48"/>
      <c r="E60" s="48"/>
      <c r="F60" s="49"/>
      <c r="G60" s="50"/>
      <c r="H60" s="50"/>
      <c r="I60" s="51"/>
      <c r="J60" s="51"/>
      <c r="K60" s="51"/>
      <c r="L60" s="51"/>
      <c r="M60" s="51"/>
      <c r="N60" s="51"/>
      <c r="O60" s="51"/>
      <c r="P60" s="52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52"/>
    </row>
    <row r="61" spans="1:27" s="1" customFormat="1">
      <c r="A61" s="28"/>
      <c r="B61" s="47"/>
      <c r="C61" s="48"/>
      <c r="D61" s="48"/>
      <c r="E61" s="48"/>
      <c r="F61" s="49"/>
      <c r="G61" s="50"/>
      <c r="H61" s="50"/>
      <c r="I61" s="51"/>
      <c r="J61" s="51"/>
      <c r="K61" s="51"/>
      <c r="L61" s="51"/>
      <c r="M61" s="51"/>
      <c r="N61" s="51"/>
      <c r="O61" s="51"/>
      <c r="P61" s="52"/>
      <c r="Q61" s="51"/>
      <c r="R61" s="51"/>
      <c r="S61" s="51"/>
      <c r="T61" s="51"/>
      <c r="U61" s="51"/>
      <c r="V61" s="51"/>
      <c r="W61" s="51"/>
      <c r="X61" s="51"/>
      <c r="Y61" s="51"/>
      <c r="Z61" s="52"/>
      <c r="AA61" s="52"/>
    </row>
    <row r="62" spans="1:27" s="1" customFormat="1">
      <c r="A62" s="28"/>
      <c r="B62" s="47"/>
      <c r="C62" s="48"/>
      <c r="D62" s="48"/>
      <c r="E62" s="48"/>
      <c r="F62" s="49"/>
      <c r="G62" s="50"/>
      <c r="H62" s="50"/>
      <c r="I62" s="51"/>
      <c r="J62" s="51"/>
      <c r="K62" s="51"/>
      <c r="L62" s="51"/>
      <c r="M62" s="51"/>
      <c r="N62" s="51"/>
      <c r="O62" s="51"/>
      <c r="P62" s="52"/>
      <c r="Q62" s="51"/>
      <c r="R62" s="51"/>
      <c r="S62" s="51"/>
      <c r="T62" s="51"/>
      <c r="U62" s="51"/>
      <c r="V62" s="51"/>
      <c r="W62" s="51"/>
      <c r="X62" s="51"/>
      <c r="Y62" s="51"/>
      <c r="Z62" s="52"/>
      <c r="AA62" s="52"/>
    </row>
    <row r="63" spans="1:27" s="1" customFormat="1">
      <c r="A63" s="28"/>
      <c r="B63" s="47"/>
      <c r="C63" s="48"/>
      <c r="D63" s="48"/>
      <c r="E63" s="48"/>
      <c r="F63" s="49"/>
      <c r="G63" s="50"/>
      <c r="H63" s="50"/>
      <c r="I63" s="51"/>
      <c r="J63" s="51"/>
      <c r="K63" s="51"/>
      <c r="L63" s="51"/>
      <c r="M63" s="51"/>
      <c r="N63" s="51"/>
      <c r="O63" s="51"/>
      <c r="P63" s="52"/>
      <c r="Q63" s="51"/>
      <c r="R63" s="51"/>
      <c r="S63" s="51"/>
      <c r="T63" s="51"/>
      <c r="U63" s="51"/>
      <c r="V63" s="51"/>
      <c r="W63" s="51"/>
      <c r="X63" s="51"/>
      <c r="Y63" s="51"/>
      <c r="Z63" s="52"/>
      <c r="AA63" s="52"/>
    </row>
    <row r="64" spans="1:27" s="1" customFormat="1">
      <c r="A64" s="167" t="s">
        <v>121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9"/>
    </row>
    <row r="65" spans="1:27" s="1" customFormat="1" ht="1.5" customHeight="1">
      <c r="A65" s="170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2"/>
    </row>
    <row r="66" spans="1:27" s="1" customFormat="1" ht="10.5" customHeight="1">
      <c r="A66" s="148" t="s">
        <v>42</v>
      </c>
      <c r="B66" s="150" t="s">
        <v>0</v>
      </c>
      <c r="C66" s="151"/>
      <c r="D66" s="152"/>
      <c r="E66" s="156"/>
      <c r="F66" s="94" t="s">
        <v>100</v>
      </c>
      <c r="G66" s="96" t="s">
        <v>101</v>
      </c>
      <c r="H66" s="96" t="s">
        <v>102</v>
      </c>
      <c r="I66" s="96" t="s">
        <v>103</v>
      </c>
      <c r="J66" s="98" t="s">
        <v>94</v>
      </c>
      <c r="K66" s="96" t="s">
        <v>104</v>
      </c>
      <c r="L66" s="96" t="s">
        <v>105</v>
      </c>
      <c r="M66" s="96" t="s">
        <v>106</v>
      </c>
      <c r="N66" s="96" t="s">
        <v>107</v>
      </c>
      <c r="O66" s="96" t="s">
        <v>108</v>
      </c>
      <c r="P66" s="98" t="s">
        <v>95</v>
      </c>
      <c r="Q66" s="100" t="s">
        <v>97</v>
      </c>
      <c r="R66" s="101"/>
      <c r="S66" s="102"/>
      <c r="T66" s="100" t="s">
        <v>98</v>
      </c>
      <c r="U66" s="101"/>
      <c r="V66" s="102"/>
      <c r="W66" s="100" t="s">
        <v>99</v>
      </c>
      <c r="X66" s="101"/>
      <c r="Y66" s="102"/>
      <c r="Z66" s="98" t="s">
        <v>96</v>
      </c>
      <c r="AA66" s="103" t="s">
        <v>20</v>
      </c>
    </row>
    <row r="67" spans="1:27" s="1" customFormat="1" ht="12.75" customHeight="1">
      <c r="A67" s="149"/>
      <c r="B67" s="153"/>
      <c r="C67" s="154"/>
      <c r="D67" s="155"/>
      <c r="E67" s="157"/>
      <c r="F67" s="95"/>
      <c r="G67" s="97"/>
      <c r="H67" s="97"/>
      <c r="I67" s="97"/>
      <c r="J67" s="99"/>
      <c r="K67" s="97"/>
      <c r="L67" s="97"/>
      <c r="M67" s="97"/>
      <c r="N67" s="97"/>
      <c r="O67" s="97"/>
      <c r="P67" s="99"/>
      <c r="Q67" s="36" t="s">
        <v>1</v>
      </c>
      <c r="R67" s="36" t="s">
        <v>2</v>
      </c>
      <c r="S67" s="36" t="s">
        <v>3</v>
      </c>
      <c r="T67" s="36" t="s">
        <v>1</v>
      </c>
      <c r="U67" s="36" t="s">
        <v>2</v>
      </c>
      <c r="V67" s="36" t="s">
        <v>3</v>
      </c>
      <c r="W67" s="36" t="s">
        <v>1</v>
      </c>
      <c r="X67" s="36" t="s">
        <v>2</v>
      </c>
      <c r="Y67" s="36" t="s">
        <v>3</v>
      </c>
      <c r="Z67" s="99"/>
      <c r="AA67" s="103"/>
    </row>
    <row r="68" spans="1:27" s="1" customFormat="1" ht="12.95" customHeight="1">
      <c r="A68" s="107">
        <v>1</v>
      </c>
      <c r="B68" s="109" t="s">
        <v>43</v>
      </c>
      <c r="C68" s="110"/>
      <c r="D68" s="111"/>
      <c r="E68" s="53" t="s">
        <v>34</v>
      </c>
      <c r="F68" s="14">
        <v>3</v>
      </c>
      <c r="G68" s="14">
        <v>2</v>
      </c>
      <c r="H68" s="14">
        <v>3</v>
      </c>
      <c r="I68" s="14">
        <v>3</v>
      </c>
      <c r="J68" s="10">
        <f t="shared" ref="J68:J73" si="12">I68+H68+G68+F68</f>
        <v>11</v>
      </c>
      <c r="K68" s="14">
        <v>3</v>
      </c>
      <c r="L68" s="14">
        <v>2</v>
      </c>
      <c r="M68" s="14">
        <v>3</v>
      </c>
      <c r="N68" s="14">
        <v>2</v>
      </c>
      <c r="O68" s="14">
        <v>2</v>
      </c>
      <c r="P68" s="10">
        <f t="shared" ref="P68:P99" si="13">O68+N68+M68+L68+K68</f>
        <v>12</v>
      </c>
      <c r="Q68" s="15">
        <v>1</v>
      </c>
      <c r="R68" s="15">
        <v>1</v>
      </c>
      <c r="S68" s="14"/>
      <c r="T68" s="15">
        <v>1</v>
      </c>
      <c r="U68" s="15">
        <v>1</v>
      </c>
      <c r="V68" s="14"/>
      <c r="W68" s="15">
        <v>1</v>
      </c>
      <c r="X68" s="15">
        <v>1</v>
      </c>
      <c r="Y68" s="14"/>
      <c r="Z68" s="10">
        <f>Y68+X68+W68+U68+T68+R68+Q68</f>
        <v>6</v>
      </c>
      <c r="AA68" s="10">
        <f t="shared" ref="AA68:AA73" si="14">Z68+P68+J68</f>
        <v>29</v>
      </c>
    </row>
    <row r="69" spans="1:27" s="1" customFormat="1" ht="12.95" customHeight="1">
      <c r="A69" s="108"/>
      <c r="B69" s="112"/>
      <c r="C69" s="113"/>
      <c r="D69" s="114"/>
      <c r="E69" s="53" t="s">
        <v>35</v>
      </c>
      <c r="F69" s="14">
        <v>83</v>
      </c>
      <c r="G69" s="14">
        <v>60</v>
      </c>
      <c r="H69" s="14">
        <v>80</v>
      </c>
      <c r="I69" s="14">
        <v>67</v>
      </c>
      <c r="J69" s="10">
        <f t="shared" si="12"/>
        <v>290</v>
      </c>
      <c r="K69" s="14">
        <v>91</v>
      </c>
      <c r="L69" s="14">
        <v>67</v>
      </c>
      <c r="M69" s="14">
        <v>88</v>
      </c>
      <c r="N69" s="14">
        <v>64</v>
      </c>
      <c r="O69" s="14">
        <v>66</v>
      </c>
      <c r="P69" s="10">
        <f t="shared" si="13"/>
        <v>376</v>
      </c>
      <c r="Q69" s="15">
        <v>21</v>
      </c>
      <c r="R69" s="15">
        <v>30</v>
      </c>
      <c r="S69" s="14"/>
      <c r="T69" s="15">
        <v>20</v>
      </c>
      <c r="U69" s="15">
        <v>21</v>
      </c>
      <c r="V69" s="14"/>
      <c r="W69" s="15">
        <v>9</v>
      </c>
      <c r="X69" s="15">
        <v>10</v>
      </c>
      <c r="Y69" s="14"/>
      <c r="Z69" s="10">
        <f>Y69+X69+W69+U69+T69+R69+Q69</f>
        <v>111</v>
      </c>
      <c r="AA69" s="10">
        <f t="shared" si="14"/>
        <v>777</v>
      </c>
    </row>
    <row r="70" spans="1:27" s="1" customFormat="1" ht="12.95" customHeight="1">
      <c r="A70" s="107">
        <v>2</v>
      </c>
      <c r="B70" s="109" t="s">
        <v>92</v>
      </c>
      <c r="C70" s="110"/>
      <c r="D70" s="111"/>
      <c r="E70" s="53" t="s">
        <v>34</v>
      </c>
      <c r="F70" s="14">
        <v>2</v>
      </c>
      <c r="G70" s="14">
        <v>2</v>
      </c>
      <c r="H70" s="14">
        <v>2</v>
      </c>
      <c r="I70" s="14">
        <v>2</v>
      </c>
      <c r="J70" s="10">
        <f t="shared" si="12"/>
        <v>8</v>
      </c>
      <c r="K70" s="14">
        <v>2</v>
      </c>
      <c r="L70" s="14">
        <v>1</v>
      </c>
      <c r="M70" s="14">
        <v>1</v>
      </c>
      <c r="N70" s="14">
        <v>2</v>
      </c>
      <c r="O70" s="14">
        <v>2</v>
      </c>
      <c r="P70" s="10">
        <f t="shared" si="13"/>
        <v>8</v>
      </c>
      <c r="Q70" s="15">
        <v>1</v>
      </c>
      <c r="R70" s="14"/>
      <c r="S70" s="14"/>
      <c r="T70" s="15">
        <v>1</v>
      </c>
      <c r="U70" s="14"/>
      <c r="V70" s="14"/>
      <c r="W70" s="15">
        <v>1</v>
      </c>
      <c r="X70" s="14"/>
      <c r="Y70" s="14"/>
      <c r="Z70" s="10">
        <f>Y70+X70+W70+U70+T70+R70+Q70</f>
        <v>3</v>
      </c>
      <c r="AA70" s="10">
        <f t="shared" si="14"/>
        <v>19</v>
      </c>
    </row>
    <row r="71" spans="1:27" s="1" customFormat="1" ht="12.95" customHeight="1">
      <c r="A71" s="108"/>
      <c r="B71" s="112"/>
      <c r="C71" s="113"/>
      <c r="D71" s="114"/>
      <c r="E71" s="53" t="s">
        <v>35</v>
      </c>
      <c r="F71" s="14">
        <v>40</v>
      </c>
      <c r="G71" s="14">
        <v>47</v>
      </c>
      <c r="H71" s="14">
        <v>39</v>
      </c>
      <c r="I71" s="14">
        <v>40</v>
      </c>
      <c r="J71" s="10">
        <f t="shared" si="12"/>
        <v>166</v>
      </c>
      <c r="K71" s="14">
        <v>42</v>
      </c>
      <c r="L71" s="14">
        <v>29</v>
      </c>
      <c r="M71" s="14">
        <v>29</v>
      </c>
      <c r="N71" s="14">
        <v>45</v>
      </c>
      <c r="O71" s="14">
        <v>52</v>
      </c>
      <c r="P71" s="10">
        <f t="shared" si="13"/>
        <v>197</v>
      </c>
      <c r="Q71" s="15">
        <v>26</v>
      </c>
      <c r="R71" s="14"/>
      <c r="S71" s="14"/>
      <c r="T71" s="15">
        <v>12</v>
      </c>
      <c r="U71" s="14"/>
      <c r="V71" s="14"/>
      <c r="W71" s="15">
        <v>18</v>
      </c>
      <c r="X71" s="14"/>
      <c r="Y71" s="14"/>
      <c r="Z71" s="10">
        <f>Y71+X71+W71+U71+T71+R71+Q71</f>
        <v>56</v>
      </c>
      <c r="AA71" s="10">
        <f t="shared" si="14"/>
        <v>419</v>
      </c>
    </row>
    <row r="72" spans="1:27" s="1" customFormat="1" ht="12.95" customHeight="1">
      <c r="A72" s="179">
        <v>3</v>
      </c>
      <c r="B72" s="109" t="s">
        <v>44</v>
      </c>
      <c r="C72" s="110"/>
      <c r="D72" s="111"/>
      <c r="E72" s="53" t="s">
        <v>34</v>
      </c>
      <c r="F72" s="14">
        <v>3</v>
      </c>
      <c r="G72" s="14">
        <v>1</v>
      </c>
      <c r="H72" s="14">
        <v>2</v>
      </c>
      <c r="I72" s="14">
        <v>2</v>
      </c>
      <c r="J72" s="10">
        <f t="shared" si="12"/>
        <v>8</v>
      </c>
      <c r="K72" s="14">
        <v>3</v>
      </c>
      <c r="L72" s="14">
        <v>2</v>
      </c>
      <c r="M72" s="14">
        <v>2</v>
      </c>
      <c r="N72" s="14">
        <v>2</v>
      </c>
      <c r="O72" s="14">
        <v>2</v>
      </c>
      <c r="P72" s="10">
        <f t="shared" si="13"/>
        <v>11</v>
      </c>
      <c r="Q72" s="14"/>
      <c r="R72" s="14"/>
      <c r="S72" s="14"/>
      <c r="T72" s="14"/>
      <c r="U72" s="14"/>
      <c r="V72" s="14"/>
      <c r="W72" s="14"/>
      <c r="X72" s="14"/>
      <c r="Y72" s="14"/>
      <c r="Z72" s="10">
        <f t="shared" ref="Z72:Z77" si="15">Q72+R72+S72+T72+U72+V72+W72+X72+Y72</f>
        <v>0</v>
      </c>
      <c r="AA72" s="10">
        <f t="shared" si="14"/>
        <v>19</v>
      </c>
    </row>
    <row r="73" spans="1:27" s="1" customFormat="1" ht="12.95" customHeight="1">
      <c r="A73" s="180"/>
      <c r="B73" s="112"/>
      <c r="C73" s="113"/>
      <c r="D73" s="114"/>
      <c r="E73" s="53" t="s">
        <v>35</v>
      </c>
      <c r="F73" s="14">
        <v>69</v>
      </c>
      <c r="G73" s="14">
        <v>32</v>
      </c>
      <c r="H73" s="14">
        <v>60</v>
      </c>
      <c r="I73" s="14">
        <v>50</v>
      </c>
      <c r="J73" s="10">
        <f t="shared" si="12"/>
        <v>211</v>
      </c>
      <c r="K73" s="14">
        <v>77</v>
      </c>
      <c r="L73" s="14">
        <v>41</v>
      </c>
      <c r="M73" s="14">
        <v>58</v>
      </c>
      <c r="N73" s="14">
        <v>54</v>
      </c>
      <c r="O73" s="14">
        <v>44</v>
      </c>
      <c r="P73" s="10">
        <f t="shared" si="13"/>
        <v>274</v>
      </c>
      <c r="Q73" s="14"/>
      <c r="R73" s="14"/>
      <c r="S73" s="14"/>
      <c r="T73" s="14"/>
      <c r="U73" s="14"/>
      <c r="V73" s="14"/>
      <c r="W73" s="14"/>
      <c r="X73" s="14"/>
      <c r="Y73" s="14"/>
      <c r="Z73" s="10">
        <f t="shared" si="15"/>
        <v>0</v>
      </c>
      <c r="AA73" s="10">
        <f t="shared" si="14"/>
        <v>485</v>
      </c>
    </row>
    <row r="74" spans="1:27" s="1" customFormat="1" ht="12.95" customHeight="1">
      <c r="A74" s="107">
        <v>4</v>
      </c>
      <c r="B74" s="109" t="s">
        <v>45</v>
      </c>
      <c r="C74" s="110"/>
      <c r="D74" s="111"/>
      <c r="E74" s="53" t="s">
        <v>34</v>
      </c>
      <c r="F74" s="14">
        <v>1</v>
      </c>
      <c r="G74" s="14">
        <v>1</v>
      </c>
      <c r="H74" s="14">
        <v>1</v>
      </c>
      <c r="I74" s="14">
        <v>1</v>
      </c>
      <c r="J74" s="10">
        <f>I74+H74+G74+F74</f>
        <v>4</v>
      </c>
      <c r="K74" s="14">
        <v>1</v>
      </c>
      <c r="L74" s="14">
        <v>1</v>
      </c>
      <c r="M74" s="14">
        <v>1</v>
      </c>
      <c r="N74" s="14">
        <v>1</v>
      </c>
      <c r="O74" s="14">
        <v>1</v>
      </c>
      <c r="P74" s="10">
        <f t="shared" si="13"/>
        <v>5</v>
      </c>
      <c r="Q74" s="14"/>
      <c r="R74" s="14"/>
      <c r="S74" s="14"/>
      <c r="T74" s="14"/>
      <c r="U74" s="14"/>
      <c r="V74" s="14"/>
      <c r="W74" s="14"/>
      <c r="X74" s="14"/>
      <c r="Y74" s="14"/>
      <c r="Z74" s="10">
        <f t="shared" si="15"/>
        <v>0</v>
      </c>
      <c r="AA74" s="10">
        <f>Z74+P74+J74</f>
        <v>9</v>
      </c>
    </row>
    <row r="75" spans="1:27" s="1" customFormat="1" ht="12.95" customHeight="1">
      <c r="A75" s="108"/>
      <c r="B75" s="112"/>
      <c r="C75" s="113"/>
      <c r="D75" s="114"/>
      <c r="E75" s="53" t="s">
        <v>35</v>
      </c>
      <c r="F75" s="14">
        <v>15</v>
      </c>
      <c r="G75" s="14">
        <v>22</v>
      </c>
      <c r="H75" s="14">
        <v>14</v>
      </c>
      <c r="I75" s="14">
        <v>8</v>
      </c>
      <c r="J75" s="10">
        <f>I75+H75+G75+F75</f>
        <v>59</v>
      </c>
      <c r="K75" s="14">
        <v>14</v>
      </c>
      <c r="L75" s="14">
        <v>16</v>
      </c>
      <c r="M75" s="14">
        <v>16</v>
      </c>
      <c r="N75" s="14">
        <v>17</v>
      </c>
      <c r="O75" s="14">
        <v>10</v>
      </c>
      <c r="P75" s="10">
        <f t="shared" si="13"/>
        <v>73</v>
      </c>
      <c r="Q75" s="14"/>
      <c r="R75" s="14"/>
      <c r="S75" s="14"/>
      <c r="T75" s="14"/>
      <c r="U75" s="14"/>
      <c r="V75" s="14"/>
      <c r="W75" s="14"/>
      <c r="X75" s="14"/>
      <c r="Y75" s="14"/>
      <c r="Z75" s="10">
        <f t="shared" si="15"/>
        <v>0</v>
      </c>
      <c r="AA75" s="10">
        <f>Z75+P75+J75</f>
        <v>132</v>
      </c>
    </row>
    <row r="76" spans="1:27" s="1" customFormat="1" ht="12.95" customHeight="1">
      <c r="A76" s="104">
        <v>5</v>
      </c>
      <c r="B76" s="109" t="s">
        <v>46</v>
      </c>
      <c r="C76" s="110"/>
      <c r="D76" s="111"/>
      <c r="E76" s="53" t="s">
        <v>34</v>
      </c>
      <c r="F76" s="14">
        <v>2</v>
      </c>
      <c r="G76" s="14">
        <v>3</v>
      </c>
      <c r="H76" s="14">
        <v>2</v>
      </c>
      <c r="I76" s="14">
        <v>3</v>
      </c>
      <c r="J76" s="10">
        <f>I76+H76+G76+F76</f>
        <v>10</v>
      </c>
      <c r="K76" s="14">
        <v>2</v>
      </c>
      <c r="L76" s="14">
        <v>2</v>
      </c>
      <c r="M76" s="14">
        <v>2</v>
      </c>
      <c r="N76" s="14">
        <v>1</v>
      </c>
      <c r="O76" s="14">
        <v>1</v>
      </c>
      <c r="P76" s="10">
        <f t="shared" si="13"/>
        <v>8</v>
      </c>
      <c r="Q76" s="15">
        <v>1</v>
      </c>
      <c r="R76" s="15">
        <v>1</v>
      </c>
      <c r="S76" s="14"/>
      <c r="T76" s="15">
        <v>1</v>
      </c>
      <c r="U76" s="15">
        <v>1</v>
      </c>
      <c r="V76" s="14"/>
      <c r="W76" s="15">
        <v>1</v>
      </c>
      <c r="X76" s="15">
        <v>1</v>
      </c>
      <c r="Y76" s="14"/>
      <c r="Z76" s="10">
        <f t="shared" si="15"/>
        <v>6</v>
      </c>
      <c r="AA76" s="10">
        <f>Z76+P76+J76</f>
        <v>24</v>
      </c>
    </row>
    <row r="77" spans="1:27" s="1" customFormat="1" ht="12.95" customHeight="1">
      <c r="A77" s="106"/>
      <c r="B77" s="112"/>
      <c r="C77" s="113"/>
      <c r="D77" s="114"/>
      <c r="E77" s="53" t="s">
        <v>35</v>
      </c>
      <c r="F77" s="14">
        <v>49</v>
      </c>
      <c r="G77" s="14">
        <v>82</v>
      </c>
      <c r="H77" s="14">
        <v>42</v>
      </c>
      <c r="I77" s="14">
        <v>77</v>
      </c>
      <c r="J77" s="10">
        <f>I77+H77+G77+F77</f>
        <v>250</v>
      </c>
      <c r="K77" s="14">
        <v>44</v>
      </c>
      <c r="L77" s="14">
        <v>47</v>
      </c>
      <c r="M77" s="14">
        <v>44</v>
      </c>
      <c r="N77" s="14">
        <v>31</v>
      </c>
      <c r="O77" s="14">
        <v>33</v>
      </c>
      <c r="P77" s="10">
        <f t="shared" si="13"/>
        <v>199</v>
      </c>
      <c r="Q77" s="15">
        <v>20</v>
      </c>
      <c r="R77" s="15">
        <v>19</v>
      </c>
      <c r="S77" s="14"/>
      <c r="T77" s="16">
        <v>19</v>
      </c>
      <c r="U77" s="16">
        <v>12</v>
      </c>
      <c r="V77" s="14"/>
      <c r="W77" s="15">
        <v>14</v>
      </c>
      <c r="X77" s="15">
        <v>24</v>
      </c>
      <c r="Y77" s="14"/>
      <c r="Z77" s="10">
        <f t="shared" si="15"/>
        <v>108</v>
      </c>
      <c r="AA77" s="10">
        <f>Z77+P77+J77</f>
        <v>557</v>
      </c>
    </row>
    <row r="78" spans="1:27" s="1" customFormat="1" ht="12.95" customHeight="1">
      <c r="A78" s="107"/>
      <c r="B78" s="173" t="s">
        <v>47</v>
      </c>
      <c r="C78" s="174"/>
      <c r="D78" s="175"/>
      <c r="E78" s="54" t="s">
        <v>34</v>
      </c>
      <c r="F78" s="35">
        <f>F68+F70+F72+F74+F76</f>
        <v>11</v>
      </c>
      <c r="G78" s="35">
        <f t="shared" ref="G78:AA79" si="16">G68+G70+G72+G74+G76</f>
        <v>9</v>
      </c>
      <c r="H78" s="35">
        <f t="shared" si="16"/>
        <v>10</v>
      </c>
      <c r="I78" s="35">
        <f t="shared" si="16"/>
        <v>11</v>
      </c>
      <c r="J78" s="35">
        <f t="shared" si="16"/>
        <v>41</v>
      </c>
      <c r="K78" s="35">
        <f t="shared" si="16"/>
        <v>11</v>
      </c>
      <c r="L78" s="35">
        <f t="shared" si="16"/>
        <v>8</v>
      </c>
      <c r="M78" s="35">
        <f t="shared" si="16"/>
        <v>9</v>
      </c>
      <c r="N78" s="35">
        <f t="shared" si="16"/>
        <v>8</v>
      </c>
      <c r="O78" s="35">
        <f t="shared" si="16"/>
        <v>8</v>
      </c>
      <c r="P78" s="35">
        <f t="shared" si="16"/>
        <v>44</v>
      </c>
      <c r="Q78" s="35">
        <f t="shared" si="16"/>
        <v>3</v>
      </c>
      <c r="R78" s="35">
        <f t="shared" si="16"/>
        <v>2</v>
      </c>
      <c r="S78" s="35">
        <f t="shared" si="16"/>
        <v>0</v>
      </c>
      <c r="T78" s="35">
        <f t="shared" si="16"/>
        <v>3</v>
      </c>
      <c r="U78" s="35">
        <f t="shared" si="16"/>
        <v>2</v>
      </c>
      <c r="V78" s="35">
        <f t="shared" si="16"/>
        <v>0</v>
      </c>
      <c r="W78" s="35">
        <f t="shared" si="16"/>
        <v>3</v>
      </c>
      <c r="X78" s="35">
        <f t="shared" si="16"/>
        <v>2</v>
      </c>
      <c r="Y78" s="35">
        <f t="shared" si="16"/>
        <v>0</v>
      </c>
      <c r="Z78" s="35">
        <f t="shared" si="16"/>
        <v>15</v>
      </c>
      <c r="AA78" s="77">
        <f t="shared" si="16"/>
        <v>100</v>
      </c>
    </row>
    <row r="79" spans="1:27" s="1" customFormat="1" ht="21.75" customHeight="1">
      <c r="A79" s="108"/>
      <c r="B79" s="176" t="s">
        <v>48</v>
      </c>
      <c r="C79" s="177"/>
      <c r="D79" s="178"/>
      <c r="E79" s="54" t="s">
        <v>35</v>
      </c>
      <c r="F79" s="35">
        <f>F69+F71+F73+F75+F77</f>
        <v>256</v>
      </c>
      <c r="G79" s="35">
        <f t="shared" si="16"/>
        <v>243</v>
      </c>
      <c r="H79" s="35">
        <f t="shared" si="16"/>
        <v>235</v>
      </c>
      <c r="I79" s="35">
        <f t="shared" si="16"/>
        <v>242</v>
      </c>
      <c r="J79" s="35">
        <f t="shared" si="16"/>
        <v>976</v>
      </c>
      <c r="K79" s="35">
        <f t="shared" si="16"/>
        <v>268</v>
      </c>
      <c r="L79" s="35">
        <f t="shared" si="16"/>
        <v>200</v>
      </c>
      <c r="M79" s="35">
        <f t="shared" si="16"/>
        <v>235</v>
      </c>
      <c r="N79" s="35">
        <f t="shared" si="16"/>
        <v>211</v>
      </c>
      <c r="O79" s="35">
        <f t="shared" si="16"/>
        <v>205</v>
      </c>
      <c r="P79" s="35">
        <f t="shared" si="16"/>
        <v>1119</v>
      </c>
      <c r="Q79" s="35">
        <f t="shared" si="16"/>
        <v>67</v>
      </c>
      <c r="R79" s="35">
        <f t="shared" si="16"/>
        <v>49</v>
      </c>
      <c r="S79" s="35">
        <f t="shared" si="16"/>
        <v>0</v>
      </c>
      <c r="T79" s="35">
        <f t="shared" si="16"/>
        <v>51</v>
      </c>
      <c r="U79" s="35">
        <f t="shared" si="16"/>
        <v>33</v>
      </c>
      <c r="V79" s="35">
        <f t="shared" si="16"/>
        <v>0</v>
      </c>
      <c r="W79" s="35">
        <f t="shared" si="16"/>
        <v>41</v>
      </c>
      <c r="X79" s="35">
        <f t="shared" si="16"/>
        <v>34</v>
      </c>
      <c r="Y79" s="35">
        <f t="shared" si="16"/>
        <v>0</v>
      </c>
      <c r="Z79" s="35">
        <f t="shared" si="16"/>
        <v>275</v>
      </c>
      <c r="AA79" s="77">
        <f t="shared" si="16"/>
        <v>2370</v>
      </c>
    </row>
    <row r="80" spans="1:27" s="1" customFormat="1" ht="12" customHeight="1">
      <c r="A80" s="107">
        <v>6</v>
      </c>
      <c r="B80" s="109" t="s">
        <v>82</v>
      </c>
      <c r="C80" s="110"/>
      <c r="D80" s="111"/>
      <c r="E80" s="53" t="s">
        <v>34</v>
      </c>
      <c r="F80" s="14">
        <v>0</v>
      </c>
      <c r="G80" s="14">
        <v>0</v>
      </c>
      <c r="H80" s="14">
        <v>0</v>
      </c>
      <c r="I80" s="14">
        <v>0</v>
      </c>
      <c r="J80" s="10">
        <f>I80+G80+F80</f>
        <v>0</v>
      </c>
      <c r="K80" s="14">
        <v>2</v>
      </c>
      <c r="L80" s="14">
        <v>2</v>
      </c>
      <c r="M80" s="14">
        <v>3</v>
      </c>
      <c r="N80" s="14">
        <v>2</v>
      </c>
      <c r="O80" s="14">
        <v>2</v>
      </c>
      <c r="P80" s="10">
        <f t="shared" si="13"/>
        <v>11</v>
      </c>
      <c r="Q80" s="55"/>
      <c r="R80" s="55"/>
      <c r="S80" s="55"/>
      <c r="T80" s="55"/>
      <c r="U80" s="55"/>
      <c r="V80" s="55"/>
      <c r="W80" s="55"/>
      <c r="X80" s="55"/>
      <c r="Y80" s="55"/>
      <c r="Z80" s="10">
        <f t="shared" ref="Z80:Z99" si="17">Q80+R80+S80+T80+U80+V80+W80+X80+Y80</f>
        <v>0</v>
      </c>
      <c r="AA80" s="10">
        <f>Z80+P80+J80</f>
        <v>11</v>
      </c>
    </row>
    <row r="81" spans="1:27" s="1" customFormat="1" ht="12" customHeight="1">
      <c r="A81" s="108"/>
      <c r="B81" s="112"/>
      <c r="C81" s="113"/>
      <c r="D81" s="114"/>
      <c r="E81" s="53" t="s">
        <v>35</v>
      </c>
      <c r="F81" s="14">
        <v>0</v>
      </c>
      <c r="G81" s="14">
        <v>0</v>
      </c>
      <c r="H81" s="14">
        <v>0</v>
      </c>
      <c r="I81" s="14">
        <v>0</v>
      </c>
      <c r="J81" s="10">
        <f>I81+G81+F81</f>
        <v>0</v>
      </c>
      <c r="K81" s="14">
        <v>49</v>
      </c>
      <c r="L81" s="14">
        <v>37</v>
      </c>
      <c r="M81" s="14">
        <v>72</v>
      </c>
      <c r="N81" s="14">
        <v>58</v>
      </c>
      <c r="O81" s="17">
        <v>45</v>
      </c>
      <c r="P81" s="10">
        <f t="shared" si="13"/>
        <v>261</v>
      </c>
      <c r="Q81" s="55"/>
      <c r="R81" s="55"/>
      <c r="S81" s="55"/>
      <c r="T81" s="55"/>
      <c r="U81" s="55"/>
      <c r="V81" s="55"/>
      <c r="W81" s="55"/>
      <c r="X81" s="55"/>
      <c r="Y81" s="55"/>
      <c r="Z81" s="10">
        <f t="shared" si="17"/>
        <v>0</v>
      </c>
      <c r="AA81" s="10">
        <f>Z81+P81+J81</f>
        <v>261</v>
      </c>
    </row>
    <row r="82" spans="1:27" s="1" customFormat="1" ht="12" customHeight="1">
      <c r="A82" s="107">
        <v>7</v>
      </c>
      <c r="B82" s="109" t="s">
        <v>21</v>
      </c>
      <c r="C82" s="110"/>
      <c r="D82" s="111"/>
      <c r="E82" s="53" t="s">
        <v>91</v>
      </c>
      <c r="F82" s="14">
        <v>2</v>
      </c>
      <c r="G82" s="14">
        <v>1</v>
      </c>
      <c r="H82" s="14">
        <v>2</v>
      </c>
      <c r="I82" s="14">
        <v>2</v>
      </c>
      <c r="J82" s="10">
        <f t="shared" ref="J82:J101" si="18">I82+H82+G82+F82</f>
        <v>7</v>
      </c>
      <c r="K82" s="14">
        <v>1</v>
      </c>
      <c r="L82" s="14">
        <v>1</v>
      </c>
      <c r="M82" s="14">
        <v>2</v>
      </c>
      <c r="N82" s="14">
        <v>1</v>
      </c>
      <c r="O82" s="14">
        <v>1</v>
      </c>
      <c r="P82" s="10">
        <f t="shared" si="13"/>
        <v>6</v>
      </c>
      <c r="Q82" s="55"/>
      <c r="R82" s="55"/>
      <c r="S82" s="55"/>
      <c r="T82" s="55"/>
      <c r="U82" s="55"/>
      <c r="V82" s="55"/>
      <c r="W82" s="55"/>
      <c r="X82" s="55"/>
      <c r="Y82" s="55"/>
      <c r="Z82" s="10">
        <f t="shared" si="17"/>
        <v>0</v>
      </c>
      <c r="AA82" s="10">
        <f t="shared" ref="AA82:AA91" si="19">Z82+P82+J82</f>
        <v>13</v>
      </c>
    </row>
    <row r="83" spans="1:27" s="1" customFormat="1" ht="12" customHeight="1">
      <c r="A83" s="108"/>
      <c r="B83" s="112"/>
      <c r="C83" s="113"/>
      <c r="D83" s="114"/>
      <c r="E83" s="53" t="s">
        <v>35</v>
      </c>
      <c r="F83" s="14">
        <v>43</v>
      </c>
      <c r="G83" s="14">
        <v>28</v>
      </c>
      <c r="H83" s="14">
        <v>39</v>
      </c>
      <c r="I83" s="14">
        <v>48</v>
      </c>
      <c r="J83" s="10">
        <f t="shared" si="18"/>
        <v>158</v>
      </c>
      <c r="K83" s="14">
        <v>25</v>
      </c>
      <c r="L83" s="14">
        <v>18</v>
      </c>
      <c r="M83" s="14">
        <v>50</v>
      </c>
      <c r="N83" s="14">
        <v>23</v>
      </c>
      <c r="O83" s="14">
        <v>25</v>
      </c>
      <c r="P83" s="10">
        <f t="shared" si="13"/>
        <v>141</v>
      </c>
      <c r="Q83" s="55"/>
      <c r="R83" s="55"/>
      <c r="S83" s="55"/>
      <c r="T83" s="55"/>
      <c r="U83" s="55"/>
      <c r="V83" s="55"/>
      <c r="W83" s="55"/>
      <c r="X83" s="55"/>
      <c r="Y83" s="55"/>
      <c r="Z83" s="10">
        <f t="shared" si="17"/>
        <v>0</v>
      </c>
      <c r="AA83" s="10">
        <f t="shared" si="19"/>
        <v>299</v>
      </c>
    </row>
    <row r="84" spans="1:27" s="1" customFormat="1" ht="12" customHeight="1">
      <c r="A84" s="107">
        <v>8</v>
      </c>
      <c r="B84" s="109" t="s">
        <v>125</v>
      </c>
      <c r="C84" s="110"/>
      <c r="D84" s="111"/>
      <c r="E84" s="53" t="s">
        <v>34</v>
      </c>
      <c r="F84" s="14">
        <v>2</v>
      </c>
      <c r="G84" s="14">
        <v>1</v>
      </c>
      <c r="H84" s="14">
        <v>1</v>
      </c>
      <c r="I84" s="14">
        <v>1</v>
      </c>
      <c r="J84" s="10">
        <f t="shared" si="18"/>
        <v>5</v>
      </c>
      <c r="K84" s="14">
        <v>1</v>
      </c>
      <c r="L84" s="14">
        <v>1</v>
      </c>
      <c r="M84" s="14">
        <v>1</v>
      </c>
      <c r="N84" s="14">
        <v>1</v>
      </c>
      <c r="O84" s="14">
        <v>1</v>
      </c>
      <c r="P84" s="10">
        <f t="shared" si="13"/>
        <v>5</v>
      </c>
      <c r="Q84" s="55"/>
      <c r="R84" s="55"/>
      <c r="S84" s="55"/>
      <c r="T84" s="55"/>
      <c r="U84" s="55"/>
      <c r="V84" s="55"/>
      <c r="W84" s="55"/>
      <c r="X84" s="55"/>
      <c r="Y84" s="55"/>
      <c r="Z84" s="10">
        <f t="shared" si="17"/>
        <v>0</v>
      </c>
      <c r="AA84" s="10">
        <f t="shared" si="19"/>
        <v>10</v>
      </c>
    </row>
    <row r="85" spans="1:27" s="1" customFormat="1" ht="12" customHeight="1">
      <c r="A85" s="108"/>
      <c r="B85" s="112"/>
      <c r="C85" s="113"/>
      <c r="D85" s="114"/>
      <c r="E85" s="53" t="s">
        <v>35</v>
      </c>
      <c r="F85" s="14">
        <v>39</v>
      </c>
      <c r="G85" s="14">
        <v>27</v>
      </c>
      <c r="H85" s="14">
        <v>32</v>
      </c>
      <c r="I85" s="14">
        <v>26</v>
      </c>
      <c r="J85" s="10">
        <f t="shared" si="18"/>
        <v>124</v>
      </c>
      <c r="K85" s="14">
        <v>24</v>
      </c>
      <c r="L85" s="14">
        <v>32</v>
      </c>
      <c r="M85" s="14">
        <v>15</v>
      </c>
      <c r="N85" s="14">
        <v>25</v>
      </c>
      <c r="O85" s="14">
        <v>28</v>
      </c>
      <c r="P85" s="10">
        <f t="shared" si="13"/>
        <v>124</v>
      </c>
      <c r="Q85" s="55"/>
      <c r="R85" s="55"/>
      <c r="S85" s="55"/>
      <c r="T85" s="55"/>
      <c r="U85" s="55"/>
      <c r="V85" s="55"/>
      <c r="W85" s="55"/>
      <c r="X85" s="55"/>
      <c r="Y85" s="55"/>
      <c r="Z85" s="10">
        <f t="shared" si="17"/>
        <v>0</v>
      </c>
      <c r="AA85" s="10">
        <f t="shared" si="19"/>
        <v>248</v>
      </c>
    </row>
    <row r="86" spans="1:27" s="1" customFormat="1" ht="12" customHeight="1">
      <c r="A86" s="107">
        <v>9</v>
      </c>
      <c r="B86" s="109" t="s">
        <v>83</v>
      </c>
      <c r="C86" s="110"/>
      <c r="D86" s="111"/>
      <c r="E86" s="53" t="s">
        <v>34</v>
      </c>
      <c r="F86" s="14">
        <v>2</v>
      </c>
      <c r="G86" s="14">
        <v>2</v>
      </c>
      <c r="H86" s="14">
        <v>2</v>
      </c>
      <c r="I86" s="14">
        <v>2</v>
      </c>
      <c r="J86" s="10">
        <f t="shared" si="18"/>
        <v>8</v>
      </c>
      <c r="K86" s="14">
        <v>2</v>
      </c>
      <c r="L86" s="14">
        <v>1</v>
      </c>
      <c r="M86" s="14">
        <v>2</v>
      </c>
      <c r="N86" s="14">
        <v>1</v>
      </c>
      <c r="O86" s="14">
        <v>1</v>
      </c>
      <c r="P86" s="10">
        <f t="shared" si="13"/>
        <v>7</v>
      </c>
      <c r="Q86" s="55"/>
      <c r="R86" s="55"/>
      <c r="S86" s="55"/>
      <c r="T86" s="55"/>
      <c r="U86" s="55"/>
      <c r="V86" s="55"/>
      <c r="W86" s="55"/>
      <c r="X86" s="55"/>
      <c r="Y86" s="55"/>
      <c r="Z86" s="10">
        <f t="shared" si="17"/>
        <v>0</v>
      </c>
      <c r="AA86" s="10">
        <f t="shared" si="19"/>
        <v>15</v>
      </c>
    </row>
    <row r="87" spans="1:27" s="1" customFormat="1" ht="12" customHeight="1">
      <c r="A87" s="108"/>
      <c r="B87" s="112"/>
      <c r="C87" s="113"/>
      <c r="D87" s="114"/>
      <c r="E87" s="53" t="s">
        <v>35</v>
      </c>
      <c r="F87" s="14">
        <v>45</v>
      </c>
      <c r="G87" s="14">
        <v>48</v>
      </c>
      <c r="H87" s="14">
        <v>41</v>
      </c>
      <c r="I87" s="14">
        <v>47</v>
      </c>
      <c r="J87" s="10">
        <f t="shared" si="18"/>
        <v>181</v>
      </c>
      <c r="K87" s="14">
        <v>44</v>
      </c>
      <c r="L87" s="14">
        <v>28</v>
      </c>
      <c r="M87" s="14">
        <v>42</v>
      </c>
      <c r="N87" s="14">
        <v>20</v>
      </c>
      <c r="O87" s="14">
        <v>22</v>
      </c>
      <c r="P87" s="10">
        <f t="shared" si="13"/>
        <v>156</v>
      </c>
      <c r="Q87" s="55"/>
      <c r="R87" s="55"/>
      <c r="S87" s="55"/>
      <c r="T87" s="55"/>
      <c r="U87" s="55"/>
      <c r="V87" s="55"/>
      <c r="W87" s="55"/>
      <c r="X87" s="55"/>
      <c r="Y87" s="55"/>
      <c r="Z87" s="10">
        <f t="shared" si="17"/>
        <v>0</v>
      </c>
      <c r="AA87" s="10">
        <f t="shared" si="19"/>
        <v>337</v>
      </c>
    </row>
    <row r="88" spans="1:27" s="1" customFormat="1" ht="12" customHeight="1">
      <c r="A88" s="107">
        <v>10</v>
      </c>
      <c r="B88" s="109" t="s">
        <v>84</v>
      </c>
      <c r="C88" s="110"/>
      <c r="D88" s="111"/>
      <c r="E88" s="53" t="s">
        <v>34</v>
      </c>
      <c r="F88" s="14">
        <v>1</v>
      </c>
      <c r="G88" s="14">
        <v>1</v>
      </c>
      <c r="H88" s="14">
        <v>1</v>
      </c>
      <c r="I88" s="14">
        <v>1</v>
      </c>
      <c r="J88" s="10">
        <f t="shared" si="18"/>
        <v>4</v>
      </c>
      <c r="K88" s="14">
        <v>1</v>
      </c>
      <c r="L88" s="14">
        <v>1</v>
      </c>
      <c r="M88" s="14">
        <v>1</v>
      </c>
      <c r="N88" s="14">
        <v>1</v>
      </c>
      <c r="O88" s="14">
        <v>1</v>
      </c>
      <c r="P88" s="10">
        <f t="shared" si="13"/>
        <v>5</v>
      </c>
      <c r="Q88" s="26"/>
      <c r="R88" s="26"/>
      <c r="S88" s="26"/>
      <c r="T88" s="26"/>
      <c r="U88" s="26"/>
      <c r="V88" s="26"/>
      <c r="W88" s="26"/>
      <c r="X88" s="26"/>
      <c r="Y88" s="26"/>
      <c r="Z88" s="10">
        <f t="shared" si="17"/>
        <v>0</v>
      </c>
      <c r="AA88" s="10">
        <f t="shared" si="19"/>
        <v>9</v>
      </c>
    </row>
    <row r="89" spans="1:27" s="1" customFormat="1" ht="12" customHeight="1">
      <c r="A89" s="108"/>
      <c r="B89" s="112"/>
      <c r="C89" s="113"/>
      <c r="D89" s="114"/>
      <c r="E89" s="53" t="s">
        <v>35</v>
      </c>
      <c r="F89" s="14">
        <v>24</v>
      </c>
      <c r="G89" s="14">
        <v>34</v>
      </c>
      <c r="H89" s="14">
        <v>29</v>
      </c>
      <c r="I89" s="14">
        <v>31</v>
      </c>
      <c r="J89" s="10">
        <f t="shared" si="18"/>
        <v>118</v>
      </c>
      <c r="K89" s="14">
        <v>32</v>
      </c>
      <c r="L89" s="14">
        <v>26</v>
      </c>
      <c r="M89" s="14">
        <v>22</v>
      </c>
      <c r="N89" s="14">
        <v>19</v>
      </c>
      <c r="O89" s="14">
        <v>24</v>
      </c>
      <c r="P89" s="10">
        <f t="shared" si="13"/>
        <v>123</v>
      </c>
      <c r="Q89" s="26"/>
      <c r="R89" s="26"/>
      <c r="S89" s="26"/>
      <c r="T89" s="26"/>
      <c r="U89" s="26"/>
      <c r="V89" s="26"/>
      <c r="W89" s="26"/>
      <c r="X89" s="26"/>
      <c r="Y89" s="26"/>
      <c r="Z89" s="10">
        <f t="shared" si="17"/>
        <v>0</v>
      </c>
      <c r="AA89" s="10">
        <f t="shared" si="19"/>
        <v>241</v>
      </c>
    </row>
    <row r="90" spans="1:27" s="1" customFormat="1" ht="12" customHeight="1">
      <c r="A90" s="107">
        <v>11</v>
      </c>
      <c r="B90" s="109" t="s">
        <v>26</v>
      </c>
      <c r="C90" s="110"/>
      <c r="D90" s="111"/>
      <c r="E90" s="53" t="s">
        <v>34</v>
      </c>
      <c r="F90" s="14">
        <v>1</v>
      </c>
      <c r="G90" s="14">
        <v>1</v>
      </c>
      <c r="H90" s="14">
        <v>1</v>
      </c>
      <c r="I90" s="14">
        <v>1</v>
      </c>
      <c r="J90" s="10">
        <f t="shared" si="18"/>
        <v>4</v>
      </c>
      <c r="K90" s="14">
        <v>1</v>
      </c>
      <c r="L90" s="18">
        <v>1</v>
      </c>
      <c r="M90" s="18">
        <v>1</v>
      </c>
      <c r="N90" s="18">
        <v>1</v>
      </c>
      <c r="O90" s="18">
        <v>1</v>
      </c>
      <c r="P90" s="10">
        <f t="shared" si="13"/>
        <v>5</v>
      </c>
      <c r="Q90" s="56"/>
      <c r="R90" s="26"/>
      <c r="S90" s="26"/>
      <c r="T90" s="26"/>
      <c r="U90" s="26"/>
      <c r="V90" s="26"/>
      <c r="W90" s="26"/>
      <c r="X90" s="26"/>
      <c r="Y90" s="26"/>
      <c r="Z90" s="10">
        <f t="shared" si="17"/>
        <v>0</v>
      </c>
      <c r="AA90" s="10">
        <f t="shared" si="19"/>
        <v>9</v>
      </c>
    </row>
    <row r="91" spans="1:27" s="1" customFormat="1" ht="12" customHeight="1">
      <c r="A91" s="108"/>
      <c r="B91" s="112"/>
      <c r="C91" s="113"/>
      <c r="D91" s="114"/>
      <c r="E91" s="53" t="s">
        <v>35</v>
      </c>
      <c r="F91" s="14">
        <v>18</v>
      </c>
      <c r="G91" s="14">
        <v>15</v>
      </c>
      <c r="H91" s="14">
        <v>14</v>
      </c>
      <c r="I91" s="14">
        <v>22</v>
      </c>
      <c r="J91" s="10">
        <f t="shared" si="18"/>
        <v>69</v>
      </c>
      <c r="K91" s="14">
        <v>19</v>
      </c>
      <c r="L91" s="18">
        <v>17</v>
      </c>
      <c r="M91" s="18">
        <v>12</v>
      </c>
      <c r="N91" s="18">
        <v>13</v>
      </c>
      <c r="O91" s="18">
        <v>22</v>
      </c>
      <c r="P91" s="10">
        <f t="shared" si="13"/>
        <v>83</v>
      </c>
      <c r="Q91" s="56"/>
      <c r="R91" s="26"/>
      <c r="S91" s="26"/>
      <c r="T91" s="26"/>
      <c r="U91" s="26"/>
      <c r="V91" s="26"/>
      <c r="W91" s="26"/>
      <c r="X91" s="26"/>
      <c r="Y91" s="26"/>
      <c r="Z91" s="10">
        <f t="shared" si="17"/>
        <v>0</v>
      </c>
      <c r="AA91" s="10">
        <f t="shared" si="19"/>
        <v>152</v>
      </c>
    </row>
    <row r="92" spans="1:27" s="1" customFormat="1" ht="12" customHeight="1">
      <c r="A92" s="107">
        <v>12</v>
      </c>
      <c r="B92" s="109" t="s">
        <v>85</v>
      </c>
      <c r="C92" s="110"/>
      <c r="D92" s="111"/>
      <c r="E92" s="53" t="s">
        <v>34</v>
      </c>
      <c r="F92" s="14">
        <v>2</v>
      </c>
      <c r="G92" s="14">
        <v>2</v>
      </c>
      <c r="H92" s="14">
        <v>2</v>
      </c>
      <c r="I92" s="14">
        <v>3</v>
      </c>
      <c r="J92" s="10">
        <f t="shared" si="18"/>
        <v>9</v>
      </c>
      <c r="K92" s="14"/>
      <c r="L92" s="14"/>
      <c r="M92" s="14"/>
      <c r="N92" s="14"/>
      <c r="O92" s="14"/>
      <c r="P92" s="10">
        <f t="shared" si="13"/>
        <v>0</v>
      </c>
      <c r="Q92" s="26"/>
      <c r="R92" s="26"/>
      <c r="S92" s="26"/>
      <c r="T92" s="26"/>
      <c r="U92" s="26"/>
      <c r="V92" s="26"/>
      <c r="W92" s="26"/>
      <c r="X92" s="26"/>
      <c r="Y92" s="26"/>
      <c r="Z92" s="10">
        <f t="shared" si="17"/>
        <v>0</v>
      </c>
      <c r="AA92" s="10">
        <f>Z92+P92+J92</f>
        <v>9</v>
      </c>
    </row>
    <row r="93" spans="1:27" s="1" customFormat="1" ht="12" customHeight="1">
      <c r="A93" s="108"/>
      <c r="B93" s="112"/>
      <c r="C93" s="113"/>
      <c r="D93" s="114"/>
      <c r="E93" s="53" t="s">
        <v>35</v>
      </c>
      <c r="F93" s="14">
        <v>58</v>
      </c>
      <c r="G93" s="14">
        <v>42</v>
      </c>
      <c r="H93" s="14">
        <v>65</v>
      </c>
      <c r="I93" s="14">
        <v>65</v>
      </c>
      <c r="J93" s="10">
        <f t="shared" si="18"/>
        <v>230</v>
      </c>
      <c r="K93" s="14"/>
      <c r="L93" s="14"/>
      <c r="M93" s="14"/>
      <c r="N93" s="14"/>
      <c r="O93" s="14"/>
      <c r="P93" s="10">
        <f t="shared" si="13"/>
        <v>0</v>
      </c>
      <c r="Q93" s="26"/>
      <c r="R93" s="26"/>
      <c r="S93" s="26"/>
      <c r="T93" s="26"/>
      <c r="U93" s="26"/>
      <c r="V93" s="26"/>
      <c r="W93" s="26"/>
      <c r="X93" s="26"/>
      <c r="Y93" s="26"/>
      <c r="Z93" s="10">
        <f t="shared" si="17"/>
        <v>0</v>
      </c>
      <c r="AA93" s="10">
        <f>Z93+P93+J93</f>
        <v>230</v>
      </c>
    </row>
    <row r="94" spans="1:27" s="1" customFormat="1" ht="11.25" customHeight="1">
      <c r="A94" s="107">
        <v>13</v>
      </c>
      <c r="B94" s="109" t="s">
        <v>52</v>
      </c>
      <c r="C94" s="110"/>
      <c r="D94" s="111"/>
      <c r="E94" s="53" t="s">
        <v>34</v>
      </c>
      <c r="F94" s="14">
        <v>1</v>
      </c>
      <c r="G94" s="14">
        <v>1</v>
      </c>
      <c r="H94" s="14">
        <v>1</v>
      </c>
      <c r="I94" s="14">
        <v>1</v>
      </c>
      <c r="J94" s="10">
        <f t="shared" si="18"/>
        <v>4</v>
      </c>
      <c r="K94" s="14">
        <v>1</v>
      </c>
      <c r="L94" s="14">
        <v>1</v>
      </c>
      <c r="M94" s="14">
        <v>1</v>
      </c>
      <c r="N94" s="14">
        <v>1</v>
      </c>
      <c r="O94" s="14">
        <v>1</v>
      </c>
      <c r="P94" s="10">
        <f t="shared" si="13"/>
        <v>5</v>
      </c>
      <c r="Q94" s="26"/>
      <c r="R94" s="26"/>
      <c r="S94" s="26"/>
      <c r="T94" s="26"/>
      <c r="U94" s="26"/>
      <c r="V94" s="26"/>
      <c r="W94" s="26"/>
      <c r="X94" s="26"/>
      <c r="Y94" s="26"/>
      <c r="Z94" s="10">
        <f t="shared" si="17"/>
        <v>0</v>
      </c>
      <c r="AA94" s="10">
        <f>P94+J94</f>
        <v>9</v>
      </c>
    </row>
    <row r="95" spans="1:27" s="1" customFormat="1" ht="12" customHeight="1">
      <c r="A95" s="108"/>
      <c r="B95" s="112"/>
      <c r="C95" s="113"/>
      <c r="D95" s="114"/>
      <c r="E95" s="53" t="s">
        <v>35</v>
      </c>
      <c r="F95" s="14">
        <v>28</v>
      </c>
      <c r="G95" s="14">
        <v>18</v>
      </c>
      <c r="H95" s="14">
        <v>27</v>
      </c>
      <c r="I95" s="14">
        <v>21</v>
      </c>
      <c r="J95" s="10">
        <f t="shared" si="18"/>
        <v>94</v>
      </c>
      <c r="K95" s="14">
        <v>18</v>
      </c>
      <c r="L95" s="14">
        <v>20</v>
      </c>
      <c r="M95" s="14">
        <v>12</v>
      </c>
      <c r="N95" s="14">
        <v>19</v>
      </c>
      <c r="O95" s="14">
        <v>13</v>
      </c>
      <c r="P95" s="10">
        <f t="shared" si="13"/>
        <v>82</v>
      </c>
      <c r="Q95" s="26"/>
      <c r="R95" s="26"/>
      <c r="S95" s="26"/>
      <c r="T95" s="26"/>
      <c r="U95" s="26"/>
      <c r="V95" s="26"/>
      <c r="W95" s="26"/>
      <c r="X95" s="26"/>
      <c r="Y95" s="26"/>
      <c r="Z95" s="10">
        <f t="shared" si="17"/>
        <v>0</v>
      </c>
      <c r="AA95" s="10">
        <f>P95+J95</f>
        <v>176</v>
      </c>
    </row>
    <row r="96" spans="1:27" s="1" customFormat="1" ht="12" customHeight="1">
      <c r="A96" s="107">
        <v>14</v>
      </c>
      <c r="B96" s="109" t="s">
        <v>27</v>
      </c>
      <c r="C96" s="110"/>
      <c r="D96" s="111"/>
      <c r="E96" s="53" t="s">
        <v>34</v>
      </c>
      <c r="F96" s="14">
        <v>2</v>
      </c>
      <c r="G96" s="14">
        <v>3</v>
      </c>
      <c r="H96" s="14">
        <v>3</v>
      </c>
      <c r="I96" s="14">
        <v>3</v>
      </c>
      <c r="J96" s="10">
        <f t="shared" si="18"/>
        <v>11</v>
      </c>
      <c r="K96" s="14">
        <v>2</v>
      </c>
      <c r="L96" s="14">
        <v>1</v>
      </c>
      <c r="M96" s="14">
        <v>4</v>
      </c>
      <c r="N96" s="14">
        <v>3</v>
      </c>
      <c r="O96" s="14">
        <v>3</v>
      </c>
      <c r="P96" s="10">
        <f t="shared" si="13"/>
        <v>13</v>
      </c>
      <c r="Q96" s="15">
        <v>1</v>
      </c>
      <c r="R96" s="15"/>
      <c r="S96" s="15"/>
      <c r="T96" s="15">
        <v>1</v>
      </c>
      <c r="U96" s="15"/>
      <c r="V96" s="15"/>
      <c r="W96" s="15"/>
      <c r="X96" s="15">
        <v>1</v>
      </c>
      <c r="Y96" s="15"/>
      <c r="Z96" s="10">
        <f t="shared" si="17"/>
        <v>3</v>
      </c>
      <c r="AA96" s="10">
        <f t="shared" ref="AA96:AA101" si="20">Z96+P96+J96</f>
        <v>27</v>
      </c>
    </row>
    <row r="97" spans="1:27" s="1" customFormat="1" ht="12" customHeight="1">
      <c r="A97" s="108"/>
      <c r="B97" s="112"/>
      <c r="C97" s="113"/>
      <c r="D97" s="114"/>
      <c r="E97" s="53" t="s">
        <v>35</v>
      </c>
      <c r="F97" s="14">
        <v>67</v>
      </c>
      <c r="G97" s="14">
        <v>75</v>
      </c>
      <c r="H97" s="14">
        <v>76</v>
      </c>
      <c r="I97" s="14">
        <v>66</v>
      </c>
      <c r="J97" s="10">
        <f t="shared" si="18"/>
        <v>284</v>
      </c>
      <c r="K97" s="14">
        <v>52</v>
      </c>
      <c r="L97" s="14">
        <v>22</v>
      </c>
      <c r="M97" s="14">
        <v>84</v>
      </c>
      <c r="N97" s="14">
        <v>65</v>
      </c>
      <c r="O97" s="14">
        <v>68</v>
      </c>
      <c r="P97" s="10">
        <f t="shared" si="13"/>
        <v>291</v>
      </c>
      <c r="Q97" s="15">
        <v>29</v>
      </c>
      <c r="R97" s="15"/>
      <c r="S97" s="15"/>
      <c r="T97" s="15">
        <v>20</v>
      </c>
      <c r="U97" s="15"/>
      <c r="V97" s="15"/>
      <c r="W97" s="15"/>
      <c r="X97" s="15">
        <v>18</v>
      </c>
      <c r="Y97" s="15"/>
      <c r="Z97" s="10">
        <f t="shared" si="17"/>
        <v>67</v>
      </c>
      <c r="AA97" s="10">
        <f t="shared" si="20"/>
        <v>642</v>
      </c>
    </row>
    <row r="98" spans="1:27" s="1" customFormat="1" ht="12" customHeight="1">
      <c r="A98" s="107">
        <v>15</v>
      </c>
      <c r="B98" s="109" t="s">
        <v>28</v>
      </c>
      <c r="C98" s="110"/>
      <c r="D98" s="111"/>
      <c r="E98" s="53" t="s">
        <v>34</v>
      </c>
      <c r="F98" s="14">
        <v>1</v>
      </c>
      <c r="G98" s="14">
        <v>2</v>
      </c>
      <c r="H98" s="14">
        <v>2</v>
      </c>
      <c r="I98" s="14">
        <v>1</v>
      </c>
      <c r="J98" s="10">
        <f t="shared" si="18"/>
        <v>6</v>
      </c>
      <c r="K98" s="14">
        <v>1</v>
      </c>
      <c r="L98" s="14">
        <v>1</v>
      </c>
      <c r="M98" s="14">
        <v>2</v>
      </c>
      <c r="N98" s="14">
        <v>2</v>
      </c>
      <c r="O98" s="14">
        <v>1</v>
      </c>
      <c r="P98" s="10">
        <f t="shared" si="13"/>
        <v>7</v>
      </c>
      <c r="Q98" s="15"/>
      <c r="R98" s="15">
        <v>1</v>
      </c>
      <c r="S98" s="15"/>
      <c r="T98" s="15"/>
      <c r="U98" s="15">
        <v>1</v>
      </c>
      <c r="V98" s="15"/>
      <c r="W98" s="15"/>
      <c r="X98" s="15">
        <v>1</v>
      </c>
      <c r="Y98" s="15"/>
      <c r="Z98" s="10">
        <f t="shared" si="17"/>
        <v>3</v>
      </c>
      <c r="AA98" s="10">
        <f t="shared" si="20"/>
        <v>16</v>
      </c>
    </row>
    <row r="99" spans="1:27" s="1" customFormat="1" ht="12" customHeight="1">
      <c r="A99" s="108"/>
      <c r="B99" s="112"/>
      <c r="C99" s="113"/>
      <c r="D99" s="114"/>
      <c r="E99" s="53" t="s">
        <v>35</v>
      </c>
      <c r="F99" s="14">
        <v>32</v>
      </c>
      <c r="G99" s="14">
        <v>38</v>
      </c>
      <c r="H99" s="14">
        <v>48</v>
      </c>
      <c r="I99" s="14">
        <v>27</v>
      </c>
      <c r="J99" s="10">
        <f t="shared" si="18"/>
        <v>145</v>
      </c>
      <c r="K99" s="14">
        <v>25</v>
      </c>
      <c r="L99" s="14">
        <v>23</v>
      </c>
      <c r="M99" s="14">
        <v>51</v>
      </c>
      <c r="N99" s="14">
        <v>36</v>
      </c>
      <c r="O99" s="14">
        <v>23</v>
      </c>
      <c r="P99" s="10">
        <f t="shared" si="13"/>
        <v>158</v>
      </c>
      <c r="Q99" s="15"/>
      <c r="R99" s="15">
        <v>17</v>
      </c>
      <c r="S99" s="15"/>
      <c r="T99" s="15"/>
      <c r="U99" s="15">
        <v>9</v>
      </c>
      <c r="V99" s="15"/>
      <c r="W99" s="15"/>
      <c r="X99" s="15">
        <v>13</v>
      </c>
      <c r="Y99" s="15"/>
      <c r="Z99" s="10">
        <f t="shared" si="17"/>
        <v>39</v>
      </c>
      <c r="AA99" s="10">
        <f t="shared" si="20"/>
        <v>342</v>
      </c>
    </row>
    <row r="100" spans="1:27" s="1" customFormat="1" ht="12" customHeight="1">
      <c r="A100" s="107">
        <v>16</v>
      </c>
      <c r="B100" s="109" t="s">
        <v>51</v>
      </c>
      <c r="C100" s="110"/>
      <c r="D100" s="111"/>
      <c r="E100" s="53" t="s">
        <v>34</v>
      </c>
      <c r="F100" s="14">
        <v>1</v>
      </c>
      <c r="G100" s="14">
        <v>2</v>
      </c>
      <c r="H100" s="14">
        <v>1</v>
      </c>
      <c r="I100" s="14">
        <v>2</v>
      </c>
      <c r="J100" s="10">
        <f t="shared" si="18"/>
        <v>6</v>
      </c>
      <c r="K100" s="14">
        <v>1</v>
      </c>
      <c r="L100" s="14">
        <v>1</v>
      </c>
      <c r="M100" s="14">
        <v>2</v>
      </c>
      <c r="N100" s="14">
        <v>2</v>
      </c>
      <c r="O100" s="14">
        <v>1</v>
      </c>
      <c r="P100" s="10">
        <f>O100+N100+M100+L100+K100</f>
        <v>7</v>
      </c>
      <c r="Q100" s="15"/>
      <c r="R100" s="15">
        <v>1</v>
      </c>
      <c r="S100" s="15"/>
      <c r="T100" s="15"/>
      <c r="U100" s="15">
        <v>1</v>
      </c>
      <c r="V100" s="15"/>
      <c r="W100" s="15"/>
      <c r="X100" s="15">
        <v>1</v>
      </c>
      <c r="Y100" s="15"/>
      <c r="Z100" s="10">
        <f>Q100+R100+S100+T100+U100+V100+W100+X100+Y100</f>
        <v>3</v>
      </c>
      <c r="AA100" s="10">
        <f>Z100+P100+J100</f>
        <v>16</v>
      </c>
    </row>
    <row r="101" spans="1:27" s="1" customFormat="1" ht="12" customHeight="1">
      <c r="A101" s="108"/>
      <c r="B101" s="112"/>
      <c r="C101" s="113"/>
      <c r="D101" s="114"/>
      <c r="E101" s="53" t="s">
        <v>35</v>
      </c>
      <c r="F101" s="14">
        <v>30</v>
      </c>
      <c r="G101" s="14">
        <v>48</v>
      </c>
      <c r="H101" s="14">
        <v>33</v>
      </c>
      <c r="I101" s="14">
        <v>46</v>
      </c>
      <c r="J101" s="10">
        <f t="shared" si="18"/>
        <v>157</v>
      </c>
      <c r="K101" s="14">
        <v>33</v>
      </c>
      <c r="L101" s="14">
        <v>34</v>
      </c>
      <c r="M101" s="14">
        <v>38</v>
      </c>
      <c r="N101" s="14">
        <v>44</v>
      </c>
      <c r="O101" s="14">
        <v>20</v>
      </c>
      <c r="P101" s="10">
        <f>O101+N101+M101+L101+K101</f>
        <v>169</v>
      </c>
      <c r="Q101" s="15"/>
      <c r="R101" s="15">
        <v>17</v>
      </c>
      <c r="S101" s="15"/>
      <c r="T101" s="15"/>
      <c r="U101" s="15">
        <v>16</v>
      </c>
      <c r="V101" s="15"/>
      <c r="W101" s="15"/>
      <c r="X101" s="15">
        <v>14</v>
      </c>
      <c r="Y101" s="15"/>
      <c r="Z101" s="10">
        <f>Y101+X101+W101+V101+U101+T101+S101+R101+Q101</f>
        <v>47</v>
      </c>
      <c r="AA101" s="10">
        <f t="shared" si="20"/>
        <v>373</v>
      </c>
    </row>
    <row r="102" spans="1:27" s="1" customFormat="1" ht="12.95" customHeight="1">
      <c r="A102" s="96"/>
      <c r="B102" s="173" t="s">
        <v>49</v>
      </c>
      <c r="C102" s="174"/>
      <c r="D102" s="175"/>
      <c r="E102" s="57" t="s">
        <v>34</v>
      </c>
      <c r="F102" s="58">
        <f>F80+F82+F84+F86+F88+F90+F92+F94+F96+F98+F100</f>
        <v>15</v>
      </c>
      <c r="G102" s="58">
        <f t="shared" ref="G102:AA103" si="21">G80+G82+G84+G86+G88+G90+G92+G94+G96+G98+G100</f>
        <v>16</v>
      </c>
      <c r="H102" s="58">
        <f t="shared" si="21"/>
        <v>16</v>
      </c>
      <c r="I102" s="58">
        <f t="shared" si="21"/>
        <v>17</v>
      </c>
      <c r="J102" s="58">
        <f t="shared" si="21"/>
        <v>64</v>
      </c>
      <c r="K102" s="58">
        <f t="shared" si="21"/>
        <v>13</v>
      </c>
      <c r="L102" s="58">
        <f t="shared" si="21"/>
        <v>11</v>
      </c>
      <c r="M102" s="58">
        <f t="shared" si="21"/>
        <v>19</v>
      </c>
      <c r="N102" s="58">
        <f t="shared" si="21"/>
        <v>15</v>
      </c>
      <c r="O102" s="58">
        <f t="shared" si="21"/>
        <v>13</v>
      </c>
      <c r="P102" s="58">
        <f t="shared" si="21"/>
        <v>71</v>
      </c>
      <c r="Q102" s="58">
        <f t="shared" si="21"/>
        <v>1</v>
      </c>
      <c r="R102" s="58">
        <f t="shared" si="21"/>
        <v>2</v>
      </c>
      <c r="S102" s="58">
        <f t="shared" si="21"/>
        <v>0</v>
      </c>
      <c r="T102" s="58">
        <f t="shared" si="21"/>
        <v>1</v>
      </c>
      <c r="U102" s="58">
        <f t="shared" si="21"/>
        <v>2</v>
      </c>
      <c r="V102" s="58">
        <f t="shared" si="21"/>
        <v>0</v>
      </c>
      <c r="W102" s="58">
        <f t="shared" si="21"/>
        <v>0</v>
      </c>
      <c r="X102" s="58">
        <f t="shared" si="21"/>
        <v>3</v>
      </c>
      <c r="Y102" s="58">
        <f t="shared" si="21"/>
        <v>0</v>
      </c>
      <c r="Z102" s="42">
        <f t="shared" si="21"/>
        <v>9</v>
      </c>
      <c r="AA102" s="42">
        <f t="shared" si="21"/>
        <v>144</v>
      </c>
    </row>
    <row r="103" spans="1:27" s="1" customFormat="1" ht="12.95" customHeight="1">
      <c r="A103" s="97"/>
      <c r="B103" s="173" t="s">
        <v>50</v>
      </c>
      <c r="C103" s="174"/>
      <c r="D103" s="175"/>
      <c r="E103" s="57" t="s">
        <v>35</v>
      </c>
      <c r="F103" s="58">
        <f>F81+F83+F85+F87+F89+F91+F93+F95+F97+F99+F101</f>
        <v>384</v>
      </c>
      <c r="G103" s="58">
        <f t="shared" si="21"/>
        <v>373</v>
      </c>
      <c r="H103" s="58">
        <f t="shared" si="21"/>
        <v>404</v>
      </c>
      <c r="I103" s="58">
        <f t="shared" si="21"/>
        <v>399</v>
      </c>
      <c r="J103" s="58">
        <f t="shared" si="21"/>
        <v>1560</v>
      </c>
      <c r="K103" s="58">
        <f t="shared" si="21"/>
        <v>321</v>
      </c>
      <c r="L103" s="58">
        <f t="shared" si="21"/>
        <v>257</v>
      </c>
      <c r="M103" s="58">
        <f t="shared" si="21"/>
        <v>398</v>
      </c>
      <c r="N103" s="58">
        <f t="shared" si="21"/>
        <v>322</v>
      </c>
      <c r="O103" s="58">
        <f t="shared" si="21"/>
        <v>290</v>
      </c>
      <c r="P103" s="58">
        <f t="shared" si="21"/>
        <v>1588</v>
      </c>
      <c r="Q103" s="58">
        <f t="shared" si="21"/>
        <v>29</v>
      </c>
      <c r="R103" s="58">
        <f t="shared" si="21"/>
        <v>34</v>
      </c>
      <c r="S103" s="58">
        <f t="shared" si="21"/>
        <v>0</v>
      </c>
      <c r="T103" s="58">
        <f t="shared" si="21"/>
        <v>20</v>
      </c>
      <c r="U103" s="58">
        <f t="shared" si="21"/>
        <v>25</v>
      </c>
      <c r="V103" s="58">
        <f t="shared" si="21"/>
        <v>0</v>
      </c>
      <c r="W103" s="58">
        <f t="shared" si="21"/>
        <v>0</v>
      </c>
      <c r="X103" s="58">
        <f t="shared" si="21"/>
        <v>45</v>
      </c>
      <c r="Y103" s="58">
        <f t="shared" si="21"/>
        <v>0</v>
      </c>
      <c r="Z103" s="42">
        <f t="shared" si="21"/>
        <v>153</v>
      </c>
      <c r="AA103" s="42">
        <f t="shared" si="21"/>
        <v>3301</v>
      </c>
    </row>
    <row r="104" spans="1:27" s="1" customFormat="1" ht="13.5" customHeight="1">
      <c r="A104" s="96"/>
      <c r="B104" s="161" t="s">
        <v>61</v>
      </c>
      <c r="C104" s="162"/>
      <c r="D104" s="163"/>
      <c r="E104" s="54" t="s">
        <v>34</v>
      </c>
      <c r="F104" s="42">
        <f>F78+F102</f>
        <v>26</v>
      </c>
      <c r="G104" s="42">
        <f t="shared" ref="G104:AA105" si="22">G78+G102</f>
        <v>25</v>
      </c>
      <c r="H104" s="42">
        <f t="shared" si="22"/>
        <v>26</v>
      </c>
      <c r="I104" s="42">
        <f t="shared" si="22"/>
        <v>28</v>
      </c>
      <c r="J104" s="42">
        <f t="shared" si="22"/>
        <v>105</v>
      </c>
      <c r="K104" s="42">
        <f t="shared" si="22"/>
        <v>24</v>
      </c>
      <c r="L104" s="42">
        <f t="shared" si="22"/>
        <v>19</v>
      </c>
      <c r="M104" s="42">
        <f t="shared" si="22"/>
        <v>28</v>
      </c>
      <c r="N104" s="42">
        <f t="shared" si="22"/>
        <v>23</v>
      </c>
      <c r="O104" s="42">
        <f t="shared" si="22"/>
        <v>21</v>
      </c>
      <c r="P104" s="42">
        <f t="shared" si="22"/>
        <v>115</v>
      </c>
      <c r="Q104" s="42">
        <f t="shared" si="22"/>
        <v>4</v>
      </c>
      <c r="R104" s="42">
        <f t="shared" si="22"/>
        <v>4</v>
      </c>
      <c r="S104" s="42">
        <f t="shared" si="22"/>
        <v>0</v>
      </c>
      <c r="T104" s="42">
        <f t="shared" si="22"/>
        <v>4</v>
      </c>
      <c r="U104" s="42">
        <f t="shared" si="22"/>
        <v>4</v>
      </c>
      <c r="V104" s="42">
        <f t="shared" si="22"/>
        <v>0</v>
      </c>
      <c r="W104" s="42">
        <f t="shared" si="22"/>
        <v>3</v>
      </c>
      <c r="X104" s="42">
        <f t="shared" si="22"/>
        <v>5</v>
      </c>
      <c r="Y104" s="42">
        <f t="shared" si="22"/>
        <v>0</v>
      </c>
      <c r="Z104" s="42">
        <f t="shared" si="22"/>
        <v>24</v>
      </c>
      <c r="AA104" s="42">
        <f t="shared" si="22"/>
        <v>244</v>
      </c>
    </row>
    <row r="105" spans="1:27" s="1" customFormat="1" ht="14.25" customHeight="1">
      <c r="A105" s="97"/>
      <c r="B105" s="181" t="s">
        <v>48</v>
      </c>
      <c r="C105" s="182"/>
      <c r="D105" s="183"/>
      <c r="E105" s="54" t="s">
        <v>35</v>
      </c>
      <c r="F105" s="42">
        <f>F79+F103</f>
        <v>640</v>
      </c>
      <c r="G105" s="42">
        <f t="shared" si="22"/>
        <v>616</v>
      </c>
      <c r="H105" s="42">
        <f t="shared" si="22"/>
        <v>639</v>
      </c>
      <c r="I105" s="42">
        <f t="shared" si="22"/>
        <v>641</v>
      </c>
      <c r="J105" s="42">
        <f t="shared" si="22"/>
        <v>2536</v>
      </c>
      <c r="K105" s="42">
        <f t="shared" si="22"/>
        <v>589</v>
      </c>
      <c r="L105" s="42">
        <f t="shared" si="22"/>
        <v>457</v>
      </c>
      <c r="M105" s="42">
        <f t="shared" si="22"/>
        <v>633</v>
      </c>
      <c r="N105" s="42">
        <f t="shared" si="22"/>
        <v>533</v>
      </c>
      <c r="O105" s="42">
        <f t="shared" si="22"/>
        <v>495</v>
      </c>
      <c r="P105" s="42">
        <f t="shared" si="22"/>
        <v>2707</v>
      </c>
      <c r="Q105" s="42">
        <f t="shared" si="22"/>
        <v>96</v>
      </c>
      <c r="R105" s="42">
        <f t="shared" si="22"/>
        <v>83</v>
      </c>
      <c r="S105" s="42">
        <f t="shared" si="22"/>
        <v>0</v>
      </c>
      <c r="T105" s="42">
        <f t="shared" si="22"/>
        <v>71</v>
      </c>
      <c r="U105" s="42">
        <f t="shared" si="22"/>
        <v>58</v>
      </c>
      <c r="V105" s="42">
        <f t="shared" si="22"/>
        <v>0</v>
      </c>
      <c r="W105" s="42">
        <f t="shared" si="22"/>
        <v>41</v>
      </c>
      <c r="X105" s="42">
        <f t="shared" si="22"/>
        <v>79</v>
      </c>
      <c r="Y105" s="42">
        <f t="shared" si="22"/>
        <v>0</v>
      </c>
      <c r="Z105" s="42">
        <f t="shared" si="22"/>
        <v>428</v>
      </c>
      <c r="AA105" s="42">
        <f t="shared" si="22"/>
        <v>5671</v>
      </c>
    </row>
    <row r="106" spans="1:27" s="1" customFormat="1" ht="17.25" customHeight="1">
      <c r="A106" s="29"/>
      <c r="B106" s="184"/>
      <c r="C106" s="185"/>
      <c r="D106" s="59"/>
      <c r="E106" s="186" t="s">
        <v>63</v>
      </c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8"/>
      <c r="AA106" s="63"/>
    </row>
    <row r="107" spans="1:27" s="1" customFormat="1" ht="11.25" customHeight="1">
      <c r="A107" s="148" t="s">
        <v>42</v>
      </c>
      <c r="B107" s="189" t="s">
        <v>0</v>
      </c>
      <c r="C107" s="190"/>
      <c r="D107" s="191"/>
      <c r="E107" s="156"/>
      <c r="F107" s="94" t="s">
        <v>100</v>
      </c>
      <c r="G107" s="96" t="s">
        <v>101</v>
      </c>
      <c r="H107" s="96" t="s">
        <v>102</v>
      </c>
      <c r="I107" s="96" t="s">
        <v>103</v>
      </c>
      <c r="J107" s="98" t="s">
        <v>94</v>
      </c>
      <c r="K107" s="96" t="s">
        <v>104</v>
      </c>
      <c r="L107" s="96" t="s">
        <v>105</v>
      </c>
      <c r="M107" s="96" t="s">
        <v>106</v>
      </c>
      <c r="N107" s="96" t="s">
        <v>107</v>
      </c>
      <c r="O107" s="96" t="s">
        <v>108</v>
      </c>
      <c r="P107" s="98" t="s">
        <v>95</v>
      </c>
      <c r="Q107" s="100" t="s">
        <v>97</v>
      </c>
      <c r="R107" s="101"/>
      <c r="S107" s="102"/>
      <c r="T107" s="100" t="s">
        <v>98</v>
      </c>
      <c r="U107" s="101"/>
      <c r="V107" s="102"/>
      <c r="W107" s="100" t="s">
        <v>99</v>
      </c>
      <c r="X107" s="101"/>
      <c r="Y107" s="102"/>
      <c r="Z107" s="98" t="s">
        <v>96</v>
      </c>
      <c r="AA107" s="103" t="s">
        <v>20</v>
      </c>
    </row>
    <row r="108" spans="1:27" s="1" customFormat="1" ht="11.25" customHeight="1">
      <c r="A108" s="149"/>
      <c r="B108" s="192"/>
      <c r="C108" s="193"/>
      <c r="D108" s="194"/>
      <c r="E108" s="157"/>
      <c r="F108" s="95"/>
      <c r="G108" s="97"/>
      <c r="H108" s="97"/>
      <c r="I108" s="97"/>
      <c r="J108" s="99"/>
      <c r="K108" s="97"/>
      <c r="L108" s="97"/>
      <c r="M108" s="97"/>
      <c r="N108" s="97"/>
      <c r="O108" s="97"/>
      <c r="P108" s="99"/>
      <c r="Q108" s="36" t="s">
        <v>1</v>
      </c>
      <c r="R108" s="36" t="s">
        <v>2</v>
      </c>
      <c r="S108" s="36" t="s">
        <v>3</v>
      </c>
      <c r="T108" s="36" t="s">
        <v>1</v>
      </c>
      <c r="U108" s="36" t="s">
        <v>2</v>
      </c>
      <c r="V108" s="36" t="s">
        <v>3</v>
      </c>
      <c r="W108" s="36" t="s">
        <v>1</v>
      </c>
      <c r="X108" s="36" t="s">
        <v>2</v>
      </c>
      <c r="Y108" s="36" t="s">
        <v>3</v>
      </c>
      <c r="Z108" s="99"/>
      <c r="AA108" s="103"/>
    </row>
    <row r="109" spans="1:27" s="6" customFormat="1" ht="14.1" customHeight="1">
      <c r="A109" s="96">
        <v>1</v>
      </c>
      <c r="B109" s="123" t="s">
        <v>29</v>
      </c>
      <c r="C109" s="124"/>
      <c r="D109" s="125"/>
      <c r="E109" s="7" t="s">
        <v>34</v>
      </c>
      <c r="F109" s="19">
        <v>4</v>
      </c>
      <c r="G109" s="20">
        <v>3</v>
      </c>
      <c r="H109" s="20">
        <v>3</v>
      </c>
      <c r="I109" s="20">
        <v>4</v>
      </c>
      <c r="J109" s="60">
        <f t="shared" ref="J109:J114" si="23">F109+G109+H109+I109</f>
        <v>14</v>
      </c>
      <c r="K109" s="20">
        <v>3</v>
      </c>
      <c r="L109" s="20">
        <v>3</v>
      </c>
      <c r="M109" s="20">
        <v>3</v>
      </c>
      <c r="N109" s="20">
        <v>3</v>
      </c>
      <c r="O109" s="20">
        <v>3</v>
      </c>
      <c r="P109" s="60">
        <f t="shared" ref="P109:P114" si="24">O109+N109+M109+L109+K109</f>
        <v>15</v>
      </c>
      <c r="Q109" s="21">
        <v>1</v>
      </c>
      <c r="R109" s="21">
        <v>1</v>
      </c>
      <c r="S109" s="21"/>
      <c r="T109" s="21">
        <v>1</v>
      </c>
      <c r="U109" s="21">
        <v>1</v>
      </c>
      <c r="V109" s="21"/>
      <c r="W109" s="21">
        <v>1</v>
      </c>
      <c r="X109" s="21">
        <v>1</v>
      </c>
      <c r="Y109" s="21"/>
      <c r="Z109" s="60">
        <f>Y109+X109+W109+V109+U109+T109+S109+R109+Q109</f>
        <v>6</v>
      </c>
      <c r="AA109" s="60">
        <f t="shared" ref="AA109:AA114" si="25">Z109+P109+J109</f>
        <v>35</v>
      </c>
    </row>
    <row r="110" spans="1:27" s="6" customFormat="1" ht="14.1" customHeight="1">
      <c r="A110" s="97"/>
      <c r="B110" s="126"/>
      <c r="C110" s="127"/>
      <c r="D110" s="128"/>
      <c r="E110" s="7" t="s">
        <v>35</v>
      </c>
      <c r="F110" s="19">
        <v>122</v>
      </c>
      <c r="G110" s="20">
        <v>91</v>
      </c>
      <c r="H110" s="20">
        <v>88</v>
      </c>
      <c r="I110" s="20">
        <v>98</v>
      </c>
      <c r="J110" s="60">
        <f t="shared" si="23"/>
        <v>399</v>
      </c>
      <c r="K110" s="20">
        <v>87</v>
      </c>
      <c r="L110" s="20">
        <v>73</v>
      </c>
      <c r="M110" s="20">
        <v>74</v>
      </c>
      <c r="N110" s="20">
        <v>88</v>
      </c>
      <c r="O110" s="20">
        <v>76</v>
      </c>
      <c r="P110" s="60">
        <f t="shared" si="24"/>
        <v>398</v>
      </c>
      <c r="Q110" s="21">
        <v>24</v>
      </c>
      <c r="R110" s="21">
        <v>16</v>
      </c>
      <c r="S110" s="21"/>
      <c r="T110" s="21">
        <v>18</v>
      </c>
      <c r="U110" s="21">
        <v>14</v>
      </c>
      <c r="V110" s="21"/>
      <c r="W110" s="21">
        <v>14</v>
      </c>
      <c r="X110" s="21">
        <v>9</v>
      </c>
      <c r="Y110" s="21"/>
      <c r="Z110" s="60">
        <f>Y110+X110+W110+V110+U110+T110+S110+R110+Q110</f>
        <v>95</v>
      </c>
      <c r="AA110" s="60">
        <f t="shared" si="25"/>
        <v>892</v>
      </c>
    </row>
    <row r="111" spans="1:27" s="6" customFormat="1" ht="14.1" customHeight="1">
      <c r="A111" s="96">
        <v>2</v>
      </c>
      <c r="B111" s="109" t="s">
        <v>53</v>
      </c>
      <c r="C111" s="110"/>
      <c r="D111" s="111"/>
      <c r="E111" s="7" t="s">
        <v>34</v>
      </c>
      <c r="F111" s="19">
        <v>2</v>
      </c>
      <c r="G111" s="20">
        <v>2</v>
      </c>
      <c r="H111" s="20">
        <v>2</v>
      </c>
      <c r="I111" s="20">
        <v>2</v>
      </c>
      <c r="J111" s="60">
        <f t="shared" si="23"/>
        <v>8</v>
      </c>
      <c r="K111" s="20">
        <v>2</v>
      </c>
      <c r="L111" s="20">
        <v>2</v>
      </c>
      <c r="M111" s="20">
        <v>2</v>
      </c>
      <c r="N111" s="20">
        <v>1</v>
      </c>
      <c r="O111" s="20">
        <v>1</v>
      </c>
      <c r="P111" s="60">
        <f t="shared" si="24"/>
        <v>8</v>
      </c>
      <c r="Q111" s="21"/>
      <c r="R111" s="21"/>
      <c r="S111" s="21"/>
      <c r="T111" s="21"/>
      <c r="U111" s="21"/>
      <c r="V111" s="21"/>
      <c r="W111" s="21"/>
      <c r="X111" s="21"/>
      <c r="Y111" s="21"/>
      <c r="Z111" s="60">
        <f>Q111+R111+S111+T111+U111+V111+W111+X111+Y111</f>
        <v>0</v>
      </c>
      <c r="AA111" s="60">
        <f t="shared" si="25"/>
        <v>16</v>
      </c>
    </row>
    <row r="112" spans="1:27" s="6" customFormat="1" ht="14.1" customHeight="1">
      <c r="A112" s="97"/>
      <c r="B112" s="112"/>
      <c r="C112" s="113"/>
      <c r="D112" s="114"/>
      <c r="E112" s="7" t="s">
        <v>35</v>
      </c>
      <c r="F112" s="19">
        <v>46</v>
      </c>
      <c r="G112" s="20">
        <v>49</v>
      </c>
      <c r="H112" s="20">
        <v>50</v>
      </c>
      <c r="I112" s="20">
        <v>43</v>
      </c>
      <c r="J112" s="60">
        <f t="shared" si="23"/>
        <v>188</v>
      </c>
      <c r="K112" s="20">
        <v>47</v>
      </c>
      <c r="L112" s="20">
        <v>52</v>
      </c>
      <c r="M112" s="20">
        <v>37</v>
      </c>
      <c r="N112" s="20">
        <v>34</v>
      </c>
      <c r="O112" s="20">
        <v>26</v>
      </c>
      <c r="P112" s="60">
        <f t="shared" si="24"/>
        <v>196</v>
      </c>
      <c r="Q112" s="21"/>
      <c r="R112" s="21"/>
      <c r="S112" s="21"/>
      <c r="T112" s="21"/>
      <c r="U112" s="21"/>
      <c r="V112" s="21"/>
      <c r="W112" s="21"/>
      <c r="X112" s="21"/>
      <c r="Y112" s="21"/>
      <c r="Z112" s="60">
        <f>Q112+R112+S112+T112+U112+V112+W112+X112+Y112</f>
        <v>0</v>
      </c>
      <c r="AA112" s="60">
        <f t="shared" si="25"/>
        <v>384</v>
      </c>
    </row>
    <row r="113" spans="1:27" s="6" customFormat="1" ht="14.1" customHeight="1">
      <c r="A113" s="96">
        <v>3</v>
      </c>
      <c r="B113" s="109" t="s">
        <v>118</v>
      </c>
      <c r="C113" s="110"/>
      <c r="D113" s="111"/>
      <c r="E113" s="7" t="s">
        <v>34</v>
      </c>
      <c r="F113" s="19">
        <v>2</v>
      </c>
      <c r="G113" s="20">
        <v>2</v>
      </c>
      <c r="H113" s="20">
        <v>2</v>
      </c>
      <c r="I113" s="20">
        <v>2</v>
      </c>
      <c r="J113" s="60">
        <f t="shared" si="23"/>
        <v>8</v>
      </c>
      <c r="K113" s="20">
        <v>1</v>
      </c>
      <c r="L113" s="20">
        <v>1</v>
      </c>
      <c r="M113" s="20">
        <v>1</v>
      </c>
      <c r="N113" s="20">
        <v>1</v>
      </c>
      <c r="O113" s="20">
        <v>1</v>
      </c>
      <c r="P113" s="60">
        <f t="shared" si="24"/>
        <v>5</v>
      </c>
      <c r="Q113" s="21"/>
      <c r="R113" s="21">
        <v>1</v>
      </c>
      <c r="S113" s="21"/>
      <c r="T113" s="21"/>
      <c r="U113" s="21">
        <v>1</v>
      </c>
      <c r="V113" s="21"/>
      <c r="W113" s="21"/>
      <c r="X113" s="21">
        <v>1</v>
      </c>
      <c r="Y113" s="21"/>
      <c r="Z113" s="60">
        <f>Q113+R113+S113+T113+U113+V113+W113+X113+Y113</f>
        <v>3</v>
      </c>
      <c r="AA113" s="60">
        <f t="shared" si="25"/>
        <v>16</v>
      </c>
    </row>
    <row r="114" spans="1:27" s="6" customFormat="1" ht="14.1" customHeight="1">
      <c r="A114" s="97"/>
      <c r="B114" s="112"/>
      <c r="C114" s="113"/>
      <c r="D114" s="114"/>
      <c r="E114" s="7" t="s">
        <v>35</v>
      </c>
      <c r="F114" s="19">
        <v>50</v>
      </c>
      <c r="G114" s="20">
        <v>36</v>
      </c>
      <c r="H114" s="20">
        <v>33</v>
      </c>
      <c r="I114" s="20">
        <v>32</v>
      </c>
      <c r="J114" s="60">
        <f t="shared" si="23"/>
        <v>151</v>
      </c>
      <c r="K114" s="20">
        <v>25</v>
      </c>
      <c r="L114" s="20">
        <v>22</v>
      </c>
      <c r="M114" s="20">
        <v>29</v>
      </c>
      <c r="N114" s="20">
        <v>28</v>
      </c>
      <c r="O114" s="20">
        <v>23</v>
      </c>
      <c r="P114" s="60">
        <f t="shared" si="24"/>
        <v>127</v>
      </c>
      <c r="Q114" s="21"/>
      <c r="R114" s="21">
        <v>12</v>
      </c>
      <c r="S114" s="21"/>
      <c r="T114" s="21"/>
      <c r="U114" s="21">
        <v>11</v>
      </c>
      <c r="V114" s="21"/>
      <c r="W114" s="21"/>
      <c r="X114" s="21">
        <v>10</v>
      </c>
      <c r="Y114" s="21"/>
      <c r="Z114" s="60">
        <f>Q114+R114+S114+T114+U114+V114+W114+X114+Y114</f>
        <v>33</v>
      </c>
      <c r="AA114" s="60">
        <f t="shared" si="25"/>
        <v>311</v>
      </c>
    </row>
    <row r="115" spans="1:27" s="1" customFormat="1" ht="14.1" customHeight="1">
      <c r="A115" s="36"/>
      <c r="B115" s="158" t="s">
        <v>54</v>
      </c>
      <c r="C115" s="159"/>
      <c r="D115" s="160"/>
      <c r="E115" s="58" t="s">
        <v>34</v>
      </c>
      <c r="F115" s="58">
        <f>F109+F111+F113</f>
        <v>8</v>
      </c>
      <c r="G115" s="58">
        <f t="shared" ref="G115:AA116" si="26">G109+G111+G113</f>
        <v>7</v>
      </c>
      <c r="H115" s="58">
        <f t="shared" si="26"/>
        <v>7</v>
      </c>
      <c r="I115" s="58">
        <f t="shared" si="26"/>
        <v>8</v>
      </c>
      <c r="J115" s="58">
        <f t="shared" si="26"/>
        <v>30</v>
      </c>
      <c r="K115" s="58">
        <f t="shared" si="26"/>
        <v>6</v>
      </c>
      <c r="L115" s="58">
        <f t="shared" si="26"/>
        <v>6</v>
      </c>
      <c r="M115" s="58">
        <f t="shared" si="26"/>
        <v>6</v>
      </c>
      <c r="N115" s="58">
        <f t="shared" si="26"/>
        <v>5</v>
      </c>
      <c r="O115" s="58">
        <f t="shared" si="26"/>
        <v>5</v>
      </c>
      <c r="P115" s="58">
        <f t="shared" si="26"/>
        <v>28</v>
      </c>
      <c r="Q115" s="58">
        <f t="shared" si="26"/>
        <v>1</v>
      </c>
      <c r="R115" s="58">
        <f t="shared" si="26"/>
        <v>2</v>
      </c>
      <c r="S115" s="58">
        <f t="shared" si="26"/>
        <v>0</v>
      </c>
      <c r="T115" s="58">
        <f t="shared" si="26"/>
        <v>1</v>
      </c>
      <c r="U115" s="58">
        <f t="shared" si="26"/>
        <v>2</v>
      </c>
      <c r="V115" s="58">
        <f t="shared" si="26"/>
        <v>0</v>
      </c>
      <c r="W115" s="58">
        <f t="shared" si="26"/>
        <v>1</v>
      </c>
      <c r="X115" s="58">
        <f t="shared" si="26"/>
        <v>2</v>
      </c>
      <c r="Y115" s="58">
        <f t="shared" si="26"/>
        <v>0</v>
      </c>
      <c r="Z115" s="42">
        <f t="shared" si="26"/>
        <v>9</v>
      </c>
      <c r="AA115" s="42">
        <f t="shared" si="26"/>
        <v>67</v>
      </c>
    </row>
    <row r="116" spans="1:27" s="1" customFormat="1" ht="14.1" customHeight="1">
      <c r="A116" s="36"/>
      <c r="B116" s="161" t="s">
        <v>14</v>
      </c>
      <c r="C116" s="162"/>
      <c r="D116" s="163"/>
      <c r="E116" s="58" t="s">
        <v>35</v>
      </c>
      <c r="F116" s="58">
        <f>F110+F112+F114</f>
        <v>218</v>
      </c>
      <c r="G116" s="58">
        <f t="shared" si="26"/>
        <v>176</v>
      </c>
      <c r="H116" s="58">
        <f t="shared" si="26"/>
        <v>171</v>
      </c>
      <c r="I116" s="58">
        <f t="shared" si="26"/>
        <v>173</v>
      </c>
      <c r="J116" s="58">
        <f t="shared" si="26"/>
        <v>738</v>
      </c>
      <c r="K116" s="58">
        <f t="shared" si="26"/>
        <v>159</v>
      </c>
      <c r="L116" s="58">
        <f t="shared" si="26"/>
        <v>147</v>
      </c>
      <c r="M116" s="58">
        <f t="shared" si="26"/>
        <v>140</v>
      </c>
      <c r="N116" s="58">
        <f t="shared" si="26"/>
        <v>150</v>
      </c>
      <c r="O116" s="58">
        <f t="shared" si="26"/>
        <v>125</v>
      </c>
      <c r="P116" s="58">
        <f t="shared" si="26"/>
        <v>721</v>
      </c>
      <c r="Q116" s="58">
        <f t="shared" si="26"/>
        <v>24</v>
      </c>
      <c r="R116" s="58">
        <f t="shared" si="26"/>
        <v>28</v>
      </c>
      <c r="S116" s="58">
        <f t="shared" si="26"/>
        <v>0</v>
      </c>
      <c r="T116" s="58">
        <f t="shared" si="26"/>
        <v>18</v>
      </c>
      <c r="U116" s="58">
        <f t="shared" si="26"/>
        <v>25</v>
      </c>
      <c r="V116" s="58">
        <f t="shared" si="26"/>
        <v>0</v>
      </c>
      <c r="W116" s="58">
        <f t="shared" si="26"/>
        <v>14</v>
      </c>
      <c r="X116" s="58">
        <f t="shared" si="26"/>
        <v>19</v>
      </c>
      <c r="Y116" s="58">
        <f t="shared" si="26"/>
        <v>0</v>
      </c>
      <c r="Z116" s="42">
        <f t="shared" si="26"/>
        <v>128</v>
      </c>
      <c r="AA116" s="42">
        <f t="shared" si="26"/>
        <v>1587</v>
      </c>
    </row>
    <row r="117" spans="1:27" s="6" customFormat="1" ht="14.1" customHeight="1">
      <c r="A117" s="96">
        <v>4</v>
      </c>
      <c r="B117" s="109" t="s">
        <v>15</v>
      </c>
      <c r="C117" s="110"/>
      <c r="D117" s="111"/>
      <c r="E117" s="7" t="s">
        <v>34</v>
      </c>
      <c r="F117" s="19">
        <v>1</v>
      </c>
      <c r="G117" s="20">
        <v>1</v>
      </c>
      <c r="H117" s="20">
        <v>1</v>
      </c>
      <c r="I117" s="20">
        <v>1</v>
      </c>
      <c r="J117" s="60">
        <f>F117+G117+H117+I117</f>
        <v>4</v>
      </c>
      <c r="K117" s="20">
        <v>1</v>
      </c>
      <c r="L117" s="20">
        <v>1</v>
      </c>
      <c r="M117" s="20">
        <v>1</v>
      </c>
      <c r="N117" s="20">
        <v>1</v>
      </c>
      <c r="O117" s="20">
        <v>1</v>
      </c>
      <c r="P117" s="60">
        <f t="shared" ref="P117:P122" si="27">O117+N117+M117+L117+K117</f>
        <v>5</v>
      </c>
      <c r="Q117" s="26"/>
      <c r="R117" s="10"/>
      <c r="S117" s="10"/>
      <c r="T117" s="10"/>
      <c r="U117" s="10">
        <v>1</v>
      </c>
      <c r="V117" s="10"/>
      <c r="W117" s="26"/>
      <c r="X117" s="10">
        <v>1</v>
      </c>
      <c r="Y117" s="4"/>
      <c r="Z117" s="60">
        <f t="shared" ref="Z117:Z122" si="28">Q117+R117+S117+T117+U117+V117+W117+X117+Y117</f>
        <v>2</v>
      </c>
      <c r="AA117" s="60">
        <f t="shared" ref="AA117:AA122" si="29">Z117+P117+J117</f>
        <v>11</v>
      </c>
    </row>
    <row r="118" spans="1:27" s="6" customFormat="1" ht="14.1" customHeight="1">
      <c r="A118" s="97"/>
      <c r="B118" s="112"/>
      <c r="C118" s="113"/>
      <c r="D118" s="114"/>
      <c r="E118" s="7" t="s">
        <v>35</v>
      </c>
      <c r="F118" s="19">
        <v>20</v>
      </c>
      <c r="G118" s="20">
        <v>16</v>
      </c>
      <c r="H118" s="20">
        <v>21</v>
      </c>
      <c r="I118" s="20">
        <v>16</v>
      </c>
      <c r="J118" s="60">
        <f>F118+G118+H118+I118</f>
        <v>73</v>
      </c>
      <c r="K118" s="20">
        <v>17</v>
      </c>
      <c r="L118" s="20">
        <v>20</v>
      </c>
      <c r="M118" s="20">
        <v>12</v>
      </c>
      <c r="N118" s="20">
        <v>8</v>
      </c>
      <c r="O118" s="20">
        <v>19</v>
      </c>
      <c r="P118" s="60">
        <f t="shared" si="27"/>
        <v>76</v>
      </c>
      <c r="Q118" s="26"/>
      <c r="R118" s="10"/>
      <c r="S118" s="10"/>
      <c r="T118" s="10"/>
      <c r="U118" s="10">
        <v>15</v>
      </c>
      <c r="V118" s="10"/>
      <c r="W118" s="26"/>
      <c r="X118" s="10">
        <v>10</v>
      </c>
      <c r="Y118" s="4"/>
      <c r="Z118" s="60">
        <f t="shared" si="28"/>
        <v>25</v>
      </c>
      <c r="AA118" s="60">
        <f t="shared" si="29"/>
        <v>174</v>
      </c>
    </row>
    <row r="119" spans="1:27" s="6" customFormat="1" ht="14.1" customHeight="1">
      <c r="A119" s="96">
        <v>5</v>
      </c>
      <c r="B119" s="109" t="s">
        <v>16</v>
      </c>
      <c r="C119" s="110"/>
      <c r="D119" s="111"/>
      <c r="E119" s="7" t="s">
        <v>34</v>
      </c>
      <c r="F119" s="19">
        <v>1</v>
      </c>
      <c r="G119" s="20">
        <v>1</v>
      </c>
      <c r="H119" s="20">
        <v>1</v>
      </c>
      <c r="I119" s="20">
        <v>1</v>
      </c>
      <c r="J119" s="60">
        <f>F119+G119+H119+I119</f>
        <v>4</v>
      </c>
      <c r="K119" s="20">
        <v>1</v>
      </c>
      <c r="L119" s="20">
        <v>1</v>
      </c>
      <c r="M119" s="20">
        <v>1</v>
      </c>
      <c r="N119" s="20">
        <v>1</v>
      </c>
      <c r="O119" s="20">
        <v>1</v>
      </c>
      <c r="P119" s="60">
        <f t="shared" si="27"/>
        <v>5</v>
      </c>
      <c r="Q119" s="10"/>
      <c r="R119" s="10"/>
      <c r="S119" s="10"/>
      <c r="T119" s="10"/>
      <c r="U119" s="10"/>
      <c r="V119" s="10"/>
      <c r="W119" s="10"/>
      <c r="X119" s="4"/>
      <c r="Y119" s="4"/>
      <c r="Z119" s="60">
        <f t="shared" si="28"/>
        <v>0</v>
      </c>
      <c r="AA119" s="60">
        <f t="shared" si="29"/>
        <v>9</v>
      </c>
    </row>
    <row r="120" spans="1:27" s="6" customFormat="1" ht="14.1" customHeight="1">
      <c r="A120" s="97"/>
      <c r="B120" s="112"/>
      <c r="C120" s="113"/>
      <c r="D120" s="114"/>
      <c r="E120" s="7" t="s">
        <v>35</v>
      </c>
      <c r="F120" s="19">
        <v>17</v>
      </c>
      <c r="G120" s="20">
        <v>13</v>
      </c>
      <c r="H120" s="20">
        <v>17</v>
      </c>
      <c r="I120" s="20">
        <v>14</v>
      </c>
      <c r="J120" s="60">
        <f>F120+G120+H120+I120</f>
        <v>61</v>
      </c>
      <c r="K120" s="20">
        <v>13</v>
      </c>
      <c r="L120" s="20">
        <v>19</v>
      </c>
      <c r="M120" s="20">
        <v>16</v>
      </c>
      <c r="N120" s="20">
        <v>11</v>
      </c>
      <c r="O120" s="20">
        <v>9</v>
      </c>
      <c r="P120" s="60">
        <f t="shared" si="27"/>
        <v>68</v>
      </c>
      <c r="Q120" s="4"/>
      <c r="R120" s="4"/>
      <c r="S120" s="4"/>
      <c r="T120" s="4"/>
      <c r="U120" s="4"/>
      <c r="V120" s="4"/>
      <c r="W120" s="4"/>
      <c r="X120" s="4"/>
      <c r="Y120" s="4"/>
      <c r="Z120" s="60">
        <f t="shared" si="28"/>
        <v>0</v>
      </c>
      <c r="AA120" s="60">
        <f t="shared" si="29"/>
        <v>129</v>
      </c>
    </row>
    <row r="121" spans="1:27" s="1" customFormat="1" ht="14.1" customHeight="1">
      <c r="A121" s="96">
        <v>6</v>
      </c>
      <c r="B121" s="109" t="s">
        <v>30</v>
      </c>
      <c r="C121" s="110"/>
      <c r="D121" s="111"/>
      <c r="E121" s="7" t="s">
        <v>34</v>
      </c>
      <c r="F121" s="19">
        <v>1</v>
      </c>
      <c r="G121" s="20">
        <v>1</v>
      </c>
      <c r="H121" s="20">
        <v>1</v>
      </c>
      <c r="I121" s="20">
        <v>1</v>
      </c>
      <c r="J121" s="60">
        <f>I121+H121+G121+F121</f>
        <v>4</v>
      </c>
      <c r="K121" s="20">
        <v>1</v>
      </c>
      <c r="L121" s="20">
        <v>1</v>
      </c>
      <c r="M121" s="20">
        <v>1</v>
      </c>
      <c r="N121" s="20">
        <v>1</v>
      </c>
      <c r="O121" s="20">
        <v>1</v>
      </c>
      <c r="P121" s="60">
        <f t="shared" si="27"/>
        <v>5</v>
      </c>
      <c r="Q121" s="4"/>
      <c r="R121" s="10">
        <v>1</v>
      </c>
      <c r="S121" s="4"/>
      <c r="T121" s="4"/>
      <c r="U121" s="4"/>
      <c r="V121" s="4"/>
      <c r="W121" s="4"/>
      <c r="X121" s="4"/>
      <c r="Y121" s="4"/>
      <c r="Z121" s="60">
        <f t="shared" si="28"/>
        <v>1</v>
      </c>
      <c r="AA121" s="60">
        <f t="shared" si="29"/>
        <v>10</v>
      </c>
    </row>
    <row r="122" spans="1:27" s="1" customFormat="1" ht="14.1" customHeight="1">
      <c r="A122" s="97"/>
      <c r="B122" s="112"/>
      <c r="C122" s="113"/>
      <c r="D122" s="114"/>
      <c r="E122" s="7" t="s">
        <v>35</v>
      </c>
      <c r="F122" s="19">
        <v>23</v>
      </c>
      <c r="G122" s="20">
        <v>18</v>
      </c>
      <c r="H122" s="20">
        <v>27</v>
      </c>
      <c r="I122" s="20">
        <v>25</v>
      </c>
      <c r="J122" s="60">
        <f>I122+H122+G122+F122</f>
        <v>93</v>
      </c>
      <c r="K122" s="20">
        <v>24</v>
      </c>
      <c r="L122" s="20">
        <v>24</v>
      </c>
      <c r="M122" s="20">
        <v>17</v>
      </c>
      <c r="N122" s="20">
        <v>12</v>
      </c>
      <c r="O122" s="20">
        <v>32</v>
      </c>
      <c r="P122" s="60">
        <f t="shared" si="27"/>
        <v>109</v>
      </c>
      <c r="Q122" s="4"/>
      <c r="R122" s="10">
        <v>13</v>
      </c>
      <c r="S122" s="4"/>
      <c r="T122" s="4"/>
      <c r="U122" s="4"/>
      <c r="V122" s="4"/>
      <c r="W122" s="4"/>
      <c r="X122" s="4"/>
      <c r="Y122" s="4"/>
      <c r="Z122" s="60">
        <f t="shared" si="28"/>
        <v>13</v>
      </c>
      <c r="AA122" s="60">
        <f t="shared" si="29"/>
        <v>215</v>
      </c>
    </row>
    <row r="123" spans="1:27" s="1" customFormat="1" ht="14.1" customHeight="1">
      <c r="A123" s="36"/>
      <c r="B123" s="173" t="s">
        <v>55</v>
      </c>
      <c r="C123" s="174"/>
      <c r="D123" s="175"/>
      <c r="E123" s="58" t="s">
        <v>34</v>
      </c>
      <c r="F123" s="61">
        <f>F117+F119+F121</f>
        <v>3</v>
      </c>
      <c r="G123" s="61">
        <f t="shared" ref="G123:AA124" si="30">G117+G119+G121</f>
        <v>3</v>
      </c>
      <c r="H123" s="61">
        <f t="shared" si="30"/>
        <v>3</v>
      </c>
      <c r="I123" s="61">
        <f t="shared" si="30"/>
        <v>3</v>
      </c>
      <c r="J123" s="61">
        <f t="shared" si="30"/>
        <v>12</v>
      </c>
      <c r="K123" s="61">
        <f t="shared" si="30"/>
        <v>3</v>
      </c>
      <c r="L123" s="61">
        <f t="shared" si="30"/>
        <v>3</v>
      </c>
      <c r="M123" s="61">
        <f t="shared" si="30"/>
        <v>3</v>
      </c>
      <c r="N123" s="61">
        <f t="shared" si="30"/>
        <v>3</v>
      </c>
      <c r="O123" s="61">
        <f t="shared" si="30"/>
        <v>3</v>
      </c>
      <c r="P123" s="61">
        <f t="shared" si="30"/>
        <v>15</v>
      </c>
      <c r="Q123" s="61">
        <f t="shared" si="30"/>
        <v>0</v>
      </c>
      <c r="R123" s="61">
        <f t="shared" si="30"/>
        <v>1</v>
      </c>
      <c r="S123" s="61">
        <f t="shared" si="30"/>
        <v>0</v>
      </c>
      <c r="T123" s="61">
        <f t="shared" si="30"/>
        <v>0</v>
      </c>
      <c r="U123" s="61">
        <f t="shared" si="30"/>
        <v>1</v>
      </c>
      <c r="V123" s="61">
        <f t="shared" si="30"/>
        <v>0</v>
      </c>
      <c r="W123" s="61">
        <f>W117+W119+W121</f>
        <v>0</v>
      </c>
      <c r="X123" s="61">
        <f t="shared" si="30"/>
        <v>1</v>
      </c>
      <c r="Y123" s="61">
        <f t="shared" si="30"/>
        <v>0</v>
      </c>
      <c r="Z123" s="62">
        <f t="shared" si="30"/>
        <v>3</v>
      </c>
      <c r="AA123" s="62">
        <f t="shared" si="30"/>
        <v>30</v>
      </c>
    </row>
    <row r="124" spans="1:27" s="1" customFormat="1" ht="14.1" customHeight="1">
      <c r="A124" s="36"/>
      <c r="B124" s="176" t="s">
        <v>17</v>
      </c>
      <c r="C124" s="177"/>
      <c r="D124" s="178"/>
      <c r="E124" s="58" t="s">
        <v>35</v>
      </c>
      <c r="F124" s="61">
        <f>F118+F120+F122</f>
        <v>60</v>
      </c>
      <c r="G124" s="61">
        <f t="shared" si="30"/>
        <v>47</v>
      </c>
      <c r="H124" s="61">
        <f t="shared" si="30"/>
        <v>65</v>
      </c>
      <c r="I124" s="61">
        <f t="shared" si="30"/>
        <v>55</v>
      </c>
      <c r="J124" s="61">
        <f t="shared" si="30"/>
        <v>227</v>
      </c>
      <c r="K124" s="61">
        <f t="shared" si="30"/>
        <v>54</v>
      </c>
      <c r="L124" s="61">
        <f t="shared" si="30"/>
        <v>63</v>
      </c>
      <c r="M124" s="61">
        <f t="shared" si="30"/>
        <v>45</v>
      </c>
      <c r="N124" s="61">
        <f t="shared" si="30"/>
        <v>31</v>
      </c>
      <c r="O124" s="61">
        <f t="shared" si="30"/>
        <v>60</v>
      </c>
      <c r="P124" s="61">
        <f t="shared" si="30"/>
        <v>253</v>
      </c>
      <c r="Q124" s="61">
        <f t="shared" si="30"/>
        <v>0</v>
      </c>
      <c r="R124" s="61">
        <f t="shared" si="30"/>
        <v>13</v>
      </c>
      <c r="S124" s="61">
        <f t="shared" si="30"/>
        <v>0</v>
      </c>
      <c r="T124" s="61">
        <f t="shared" si="30"/>
        <v>0</v>
      </c>
      <c r="U124" s="61">
        <f t="shared" si="30"/>
        <v>15</v>
      </c>
      <c r="V124" s="61">
        <f>V118+V120+V122</f>
        <v>0</v>
      </c>
      <c r="W124" s="61">
        <f t="shared" si="30"/>
        <v>0</v>
      </c>
      <c r="X124" s="61">
        <f t="shared" si="30"/>
        <v>10</v>
      </c>
      <c r="Y124" s="61">
        <f t="shared" si="30"/>
        <v>0</v>
      </c>
      <c r="Z124" s="62">
        <f t="shared" si="30"/>
        <v>38</v>
      </c>
      <c r="AA124" s="62">
        <f t="shared" si="30"/>
        <v>518</v>
      </c>
    </row>
    <row r="125" spans="1:27" s="1" customFormat="1" ht="14.1" customHeight="1">
      <c r="A125" s="36"/>
      <c r="B125" s="207" t="s">
        <v>62</v>
      </c>
      <c r="C125" s="208"/>
      <c r="D125" s="209"/>
      <c r="E125" s="58" t="s">
        <v>59</v>
      </c>
      <c r="F125" s="10">
        <f>F115+F123</f>
        <v>11</v>
      </c>
      <c r="G125" s="10">
        <f t="shared" ref="G125:AA126" si="31">G115+G123</f>
        <v>10</v>
      </c>
      <c r="H125" s="10">
        <f t="shared" si="31"/>
        <v>10</v>
      </c>
      <c r="I125" s="10">
        <f t="shared" si="31"/>
        <v>11</v>
      </c>
      <c r="J125" s="10">
        <f t="shared" si="31"/>
        <v>42</v>
      </c>
      <c r="K125" s="10">
        <f t="shared" si="31"/>
        <v>9</v>
      </c>
      <c r="L125" s="10">
        <f t="shared" si="31"/>
        <v>9</v>
      </c>
      <c r="M125" s="10">
        <f t="shared" si="31"/>
        <v>9</v>
      </c>
      <c r="N125" s="10">
        <f t="shared" si="31"/>
        <v>8</v>
      </c>
      <c r="O125" s="10">
        <f t="shared" si="31"/>
        <v>8</v>
      </c>
      <c r="P125" s="10">
        <f t="shared" si="31"/>
        <v>43</v>
      </c>
      <c r="Q125" s="10">
        <f t="shared" si="31"/>
        <v>1</v>
      </c>
      <c r="R125" s="10">
        <f t="shared" si="31"/>
        <v>3</v>
      </c>
      <c r="S125" s="10">
        <f t="shared" si="31"/>
        <v>0</v>
      </c>
      <c r="T125" s="10">
        <f t="shared" si="31"/>
        <v>1</v>
      </c>
      <c r="U125" s="10">
        <f t="shared" si="31"/>
        <v>3</v>
      </c>
      <c r="V125" s="10">
        <f t="shared" si="31"/>
        <v>0</v>
      </c>
      <c r="W125" s="10">
        <f t="shared" si="31"/>
        <v>1</v>
      </c>
      <c r="X125" s="10">
        <f t="shared" si="31"/>
        <v>3</v>
      </c>
      <c r="Y125" s="10">
        <f t="shared" si="31"/>
        <v>0</v>
      </c>
      <c r="Z125" s="63">
        <f t="shared" si="31"/>
        <v>12</v>
      </c>
      <c r="AA125" s="63">
        <f t="shared" si="31"/>
        <v>97</v>
      </c>
    </row>
    <row r="126" spans="1:27" s="1" customFormat="1" ht="14.1" customHeight="1">
      <c r="A126" s="36"/>
      <c r="B126" s="158" t="s">
        <v>18</v>
      </c>
      <c r="C126" s="159"/>
      <c r="D126" s="160"/>
      <c r="E126" s="58" t="s">
        <v>58</v>
      </c>
      <c r="F126" s="10">
        <f>F116+F124</f>
        <v>278</v>
      </c>
      <c r="G126" s="10">
        <f t="shared" si="31"/>
        <v>223</v>
      </c>
      <c r="H126" s="10">
        <f t="shared" si="31"/>
        <v>236</v>
      </c>
      <c r="I126" s="10">
        <f t="shared" si="31"/>
        <v>228</v>
      </c>
      <c r="J126" s="10">
        <f t="shared" si="31"/>
        <v>965</v>
      </c>
      <c r="K126" s="10">
        <f t="shared" si="31"/>
        <v>213</v>
      </c>
      <c r="L126" s="10">
        <f t="shared" si="31"/>
        <v>210</v>
      </c>
      <c r="M126" s="10">
        <f t="shared" si="31"/>
        <v>185</v>
      </c>
      <c r="N126" s="10">
        <f t="shared" si="31"/>
        <v>181</v>
      </c>
      <c r="O126" s="10">
        <f t="shared" si="31"/>
        <v>185</v>
      </c>
      <c r="P126" s="10">
        <f t="shared" si="31"/>
        <v>974</v>
      </c>
      <c r="Q126" s="10">
        <f t="shared" si="31"/>
        <v>24</v>
      </c>
      <c r="R126" s="10">
        <f t="shared" si="31"/>
        <v>41</v>
      </c>
      <c r="S126" s="10">
        <f t="shared" si="31"/>
        <v>0</v>
      </c>
      <c r="T126" s="10">
        <f t="shared" si="31"/>
        <v>18</v>
      </c>
      <c r="U126" s="10">
        <f t="shared" si="31"/>
        <v>40</v>
      </c>
      <c r="V126" s="10">
        <f t="shared" si="31"/>
        <v>0</v>
      </c>
      <c r="W126" s="10">
        <f t="shared" si="31"/>
        <v>14</v>
      </c>
      <c r="X126" s="10">
        <f t="shared" si="31"/>
        <v>29</v>
      </c>
      <c r="Y126" s="10">
        <f t="shared" si="31"/>
        <v>0</v>
      </c>
      <c r="Z126" s="63">
        <f t="shared" si="31"/>
        <v>166</v>
      </c>
      <c r="AA126" s="63">
        <f t="shared" si="31"/>
        <v>2105</v>
      </c>
    </row>
    <row r="127" spans="1:27" s="1" customFormat="1" ht="15.75">
      <c r="A127" s="96"/>
      <c r="B127" s="195" t="s">
        <v>89</v>
      </c>
      <c r="C127" s="196"/>
      <c r="D127" s="64"/>
      <c r="E127" s="65" t="s">
        <v>59</v>
      </c>
      <c r="F127" s="62">
        <f t="shared" ref="F127:AA127" si="32">F58+F104+F125</f>
        <v>72</v>
      </c>
      <c r="G127" s="62">
        <f t="shared" si="32"/>
        <v>72</v>
      </c>
      <c r="H127" s="62">
        <f t="shared" si="32"/>
        <v>71</v>
      </c>
      <c r="I127" s="62">
        <f t="shared" si="32"/>
        <v>73</v>
      </c>
      <c r="J127" s="62">
        <f t="shared" si="32"/>
        <v>288</v>
      </c>
      <c r="K127" s="62">
        <f t="shared" si="32"/>
        <v>63</v>
      </c>
      <c r="L127" s="62">
        <f t="shared" si="32"/>
        <v>53</v>
      </c>
      <c r="M127" s="62">
        <f t="shared" si="32"/>
        <v>74</v>
      </c>
      <c r="N127" s="62">
        <f t="shared" si="32"/>
        <v>61</v>
      </c>
      <c r="O127" s="62">
        <f t="shared" si="32"/>
        <v>57</v>
      </c>
      <c r="P127" s="62">
        <f t="shared" si="32"/>
        <v>308</v>
      </c>
      <c r="Q127" s="62">
        <f t="shared" si="32"/>
        <v>10</v>
      </c>
      <c r="R127" s="62">
        <f t="shared" si="32"/>
        <v>15</v>
      </c>
      <c r="S127" s="62">
        <f t="shared" si="32"/>
        <v>0</v>
      </c>
      <c r="T127" s="62">
        <f t="shared" si="32"/>
        <v>8</v>
      </c>
      <c r="U127" s="62">
        <f t="shared" si="32"/>
        <v>17</v>
      </c>
      <c r="V127" s="62">
        <f t="shared" si="32"/>
        <v>0</v>
      </c>
      <c r="W127" s="62">
        <f t="shared" si="32"/>
        <v>7</v>
      </c>
      <c r="X127" s="62">
        <f t="shared" si="32"/>
        <v>17</v>
      </c>
      <c r="Y127" s="62">
        <f t="shared" si="32"/>
        <v>0</v>
      </c>
      <c r="Z127" s="62">
        <f t="shared" si="32"/>
        <v>74</v>
      </c>
      <c r="AA127" s="217">
        <f t="shared" si="32"/>
        <v>670</v>
      </c>
    </row>
    <row r="128" spans="1:27" s="1" customFormat="1" ht="24.75" customHeight="1">
      <c r="A128" s="97"/>
      <c r="B128" s="197"/>
      <c r="C128" s="198"/>
      <c r="D128" s="64"/>
      <c r="E128" s="25" t="s">
        <v>58</v>
      </c>
      <c r="F128" s="25">
        <f t="shared" ref="F128:AA128" si="33">F59+F105+F126</f>
        <v>1745</v>
      </c>
      <c r="G128" s="25">
        <f t="shared" si="33"/>
        <v>1620</v>
      </c>
      <c r="H128" s="25">
        <f t="shared" si="33"/>
        <v>1668</v>
      </c>
      <c r="I128" s="25">
        <f t="shared" si="33"/>
        <v>1639</v>
      </c>
      <c r="J128" s="25">
        <f t="shared" si="33"/>
        <v>6672</v>
      </c>
      <c r="K128" s="25">
        <f t="shared" si="33"/>
        <v>1447</v>
      </c>
      <c r="L128" s="25">
        <f t="shared" si="33"/>
        <v>1254</v>
      </c>
      <c r="M128" s="25">
        <f t="shared" si="33"/>
        <v>1682</v>
      </c>
      <c r="N128" s="25">
        <f t="shared" si="33"/>
        <v>1378</v>
      </c>
      <c r="O128" s="25">
        <f t="shared" si="33"/>
        <v>1296</v>
      </c>
      <c r="P128" s="25">
        <f t="shared" si="33"/>
        <v>7057</v>
      </c>
      <c r="Q128" s="25">
        <f t="shared" si="33"/>
        <v>230</v>
      </c>
      <c r="R128" s="25">
        <f t="shared" si="33"/>
        <v>309</v>
      </c>
      <c r="S128" s="25">
        <f t="shared" si="33"/>
        <v>0</v>
      </c>
      <c r="T128" s="25">
        <f t="shared" si="33"/>
        <v>161</v>
      </c>
      <c r="U128" s="25">
        <f t="shared" si="33"/>
        <v>284</v>
      </c>
      <c r="V128" s="25">
        <f t="shared" si="33"/>
        <v>0</v>
      </c>
      <c r="W128" s="25">
        <f t="shared" si="33"/>
        <v>123</v>
      </c>
      <c r="X128" s="25">
        <f t="shared" si="33"/>
        <v>255</v>
      </c>
      <c r="Y128" s="25">
        <f t="shared" si="33"/>
        <v>0</v>
      </c>
      <c r="Z128" s="25">
        <f t="shared" si="33"/>
        <v>1362</v>
      </c>
      <c r="AA128" s="218">
        <f t="shared" si="33"/>
        <v>15091</v>
      </c>
    </row>
    <row r="129" spans="1:53" s="1" customFormat="1" ht="14.25" customHeight="1">
      <c r="A129" s="36"/>
      <c r="B129" s="203"/>
      <c r="C129" s="204"/>
      <c r="D129" s="24"/>
      <c r="E129" s="25"/>
      <c r="F129" s="25"/>
      <c r="G129" s="25"/>
      <c r="H129" s="25"/>
      <c r="I129" s="25"/>
      <c r="J129" s="66" t="s">
        <v>119</v>
      </c>
      <c r="K129" s="66"/>
      <c r="L129" s="66"/>
      <c r="M129" s="66"/>
      <c r="N129" s="66"/>
      <c r="O129" s="66"/>
      <c r="P129" s="66" t="s">
        <v>120</v>
      </c>
      <c r="Q129" s="200" t="s">
        <v>126</v>
      </c>
      <c r="R129" s="201"/>
      <c r="S129" s="202"/>
      <c r="T129" s="200" t="s">
        <v>123</v>
      </c>
      <c r="U129" s="201"/>
      <c r="V129" s="202"/>
      <c r="W129" s="200" t="s">
        <v>127</v>
      </c>
      <c r="X129" s="201"/>
      <c r="Y129" s="202"/>
      <c r="Z129" s="67" t="s">
        <v>96</v>
      </c>
      <c r="AA129" s="68" t="s">
        <v>20</v>
      </c>
    </row>
    <row r="130" spans="1:53" s="1" customFormat="1" ht="16.5" customHeight="1">
      <c r="A130" s="30"/>
      <c r="B130" s="37"/>
      <c r="C130" s="37"/>
      <c r="D130" s="24"/>
      <c r="E130" s="222"/>
      <c r="F130" s="223"/>
      <c r="G130" s="223"/>
      <c r="H130" s="223"/>
      <c r="I130" s="223"/>
      <c r="J130" s="224" t="s">
        <v>93</v>
      </c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3"/>
      <c r="V130" s="223"/>
      <c r="W130" s="223"/>
      <c r="X130" s="223"/>
      <c r="Y130" s="223"/>
      <c r="Z130" s="219"/>
      <c r="AA130" s="219"/>
    </row>
    <row r="131" spans="1:53" s="1" customFormat="1" ht="17.25" customHeight="1">
      <c r="A131" s="199">
        <v>1</v>
      </c>
      <c r="B131" s="225" t="s">
        <v>36</v>
      </c>
      <c r="C131" s="225"/>
      <c r="D131" s="225"/>
      <c r="E131" s="3" t="s">
        <v>34</v>
      </c>
      <c r="F131" s="3">
        <v>0</v>
      </c>
      <c r="G131" s="4">
        <v>0</v>
      </c>
      <c r="H131" s="4">
        <v>0</v>
      </c>
      <c r="I131" s="4">
        <v>0</v>
      </c>
      <c r="J131" s="10">
        <f>I131+H131+G131+F131</f>
        <v>0</v>
      </c>
      <c r="K131" s="12">
        <v>1</v>
      </c>
      <c r="L131" s="12">
        <v>1</v>
      </c>
      <c r="M131" s="12">
        <v>1</v>
      </c>
      <c r="N131" s="12">
        <v>1</v>
      </c>
      <c r="O131" s="12">
        <v>1</v>
      </c>
      <c r="P131" s="10">
        <f>O131+N131+M131+L131+K131</f>
        <v>5</v>
      </c>
      <c r="Q131" s="12">
        <v>0</v>
      </c>
      <c r="R131" s="12"/>
      <c r="S131" s="13">
        <v>1</v>
      </c>
      <c r="T131" s="12"/>
      <c r="U131" s="12"/>
      <c r="V131" s="13">
        <v>1</v>
      </c>
      <c r="W131" s="12"/>
      <c r="X131" s="12"/>
      <c r="Y131" s="13">
        <v>1</v>
      </c>
      <c r="Z131" s="10">
        <f>Q131+R131+S131+T131+U131+V131+W131+X131+Y131</f>
        <v>3</v>
      </c>
      <c r="AA131" s="10">
        <f>Z131+P131+J131</f>
        <v>8</v>
      </c>
    </row>
    <row r="132" spans="1:53" s="1" customFormat="1" ht="17.25" customHeight="1">
      <c r="A132" s="199"/>
      <c r="B132" s="225"/>
      <c r="C132" s="225"/>
      <c r="D132" s="225"/>
      <c r="E132" s="3" t="s">
        <v>35</v>
      </c>
      <c r="F132" s="3">
        <v>0</v>
      </c>
      <c r="G132" s="4">
        <v>0</v>
      </c>
      <c r="H132" s="4">
        <v>0</v>
      </c>
      <c r="I132" s="4">
        <v>0</v>
      </c>
      <c r="J132" s="10">
        <f>I132+H132+G132+F132</f>
        <v>0</v>
      </c>
      <c r="K132" s="12">
        <v>13</v>
      </c>
      <c r="L132" s="12">
        <v>14</v>
      </c>
      <c r="M132" s="12">
        <v>21</v>
      </c>
      <c r="N132" s="12">
        <v>31</v>
      </c>
      <c r="O132" s="12">
        <v>20</v>
      </c>
      <c r="P132" s="10">
        <f>O132+N132+M132+L132+K132</f>
        <v>99</v>
      </c>
      <c r="Q132" s="12">
        <v>0</v>
      </c>
      <c r="R132" s="12"/>
      <c r="S132" s="13">
        <v>25</v>
      </c>
      <c r="T132" s="12"/>
      <c r="U132" s="12"/>
      <c r="V132" s="13">
        <v>13</v>
      </c>
      <c r="W132" s="12"/>
      <c r="X132" s="12"/>
      <c r="Y132" s="13">
        <v>11</v>
      </c>
      <c r="Z132" s="10">
        <f>Q132+R132+S132+T132+U132+V132+W132+X132+Y132</f>
        <v>49</v>
      </c>
      <c r="AA132" s="10">
        <f>Z132+P132+J132</f>
        <v>148</v>
      </c>
    </row>
    <row r="133" spans="1:53" s="2" customFormat="1" ht="14.25" customHeight="1">
      <c r="A133" s="210">
        <v>2</v>
      </c>
      <c r="B133" s="226" t="s">
        <v>71</v>
      </c>
      <c r="C133" s="226"/>
      <c r="D133" s="69"/>
      <c r="E133" s="69" t="s">
        <v>59</v>
      </c>
      <c r="F133" s="70">
        <v>0</v>
      </c>
      <c r="G133" s="70">
        <v>0</v>
      </c>
      <c r="H133" s="70">
        <v>0</v>
      </c>
      <c r="I133" s="70">
        <v>0</v>
      </c>
      <c r="J133" s="63">
        <f t="shared" ref="J133:J138" si="34">F133+G133+H133+I133</f>
        <v>0</v>
      </c>
      <c r="K133" s="22"/>
      <c r="L133" s="22"/>
      <c r="M133" s="22"/>
      <c r="N133" s="22"/>
      <c r="O133" s="22"/>
      <c r="P133" s="63">
        <f t="shared" ref="P133:P138" si="35">K133+L133+M133+N133+O133</f>
        <v>0</v>
      </c>
      <c r="Q133" s="22"/>
      <c r="R133" s="22"/>
      <c r="S133" s="22"/>
      <c r="T133" s="22"/>
      <c r="U133" s="22"/>
      <c r="V133" s="22"/>
      <c r="W133" s="22"/>
      <c r="X133" s="22"/>
      <c r="Y133" s="22"/>
      <c r="Z133" s="63">
        <f t="shared" ref="Z133:Z138" si="36">Q133+R133+T133+U133+V133+W133+X133+Y133</f>
        <v>0</v>
      </c>
      <c r="AA133" s="63">
        <f t="shared" ref="AA133:AA138" si="37">J133+P133+Z133</f>
        <v>0</v>
      </c>
      <c r="AB133" s="221"/>
      <c r="AC133" s="221"/>
      <c r="AD133" s="221"/>
      <c r="AE133" s="221"/>
      <c r="AF133" s="221"/>
      <c r="AG133" s="221"/>
      <c r="AH133" s="221"/>
      <c r="AI133" s="221"/>
      <c r="AJ133" s="221"/>
      <c r="AK133" s="221"/>
      <c r="AL133" s="221"/>
      <c r="AM133" s="221"/>
      <c r="AN133" s="221"/>
      <c r="AO133" s="221"/>
      <c r="AP133" s="221"/>
      <c r="AQ133" s="221"/>
      <c r="AR133" s="221"/>
      <c r="AS133" s="221"/>
      <c r="AT133" s="221"/>
      <c r="AU133" s="221"/>
      <c r="AV133" s="221"/>
      <c r="AW133" s="221"/>
      <c r="AX133" s="221"/>
      <c r="AY133" s="221"/>
      <c r="AZ133" s="221"/>
      <c r="BA133" s="220"/>
    </row>
    <row r="134" spans="1:53" s="2" customFormat="1" ht="14.25" customHeight="1">
      <c r="A134" s="210"/>
      <c r="B134" s="226"/>
      <c r="C134" s="226"/>
      <c r="D134" s="69"/>
      <c r="E134" s="69" t="s">
        <v>35</v>
      </c>
      <c r="F134" s="70">
        <v>0</v>
      </c>
      <c r="G134" s="70">
        <v>0</v>
      </c>
      <c r="H134" s="70">
        <v>0</v>
      </c>
      <c r="I134" s="70">
        <v>0</v>
      </c>
      <c r="J134" s="63">
        <f t="shared" si="34"/>
        <v>0</v>
      </c>
      <c r="K134" s="22"/>
      <c r="L134" s="22"/>
      <c r="M134" s="22"/>
      <c r="N134" s="22"/>
      <c r="O134" s="22"/>
      <c r="P134" s="63">
        <f t="shared" si="35"/>
        <v>0</v>
      </c>
      <c r="Q134" s="22"/>
      <c r="R134" s="22"/>
      <c r="S134" s="22"/>
      <c r="T134" s="22"/>
      <c r="U134" s="22"/>
      <c r="V134" s="22"/>
      <c r="W134" s="22"/>
      <c r="X134" s="22"/>
      <c r="Y134" s="22"/>
      <c r="Z134" s="63">
        <f t="shared" si="36"/>
        <v>0</v>
      </c>
      <c r="AA134" s="63">
        <f t="shared" si="37"/>
        <v>0</v>
      </c>
      <c r="AB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  <c r="AL134" s="221"/>
      <c r="AM134" s="221"/>
      <c r="AN134" s="221"/>
      <c r="AO134" s="221"/>
      <c r="AP134" s="221"/>
      <c r="AQ134" s="221"/>
      <c r="AR134" s="221"/>
      <c r="AS134" s="221"/>
      <c r="AT134" s="221"/>
      <c r="AU134" s="221"/>
      <c r="AV134" s="221"/>
      <c r="AW134" s="221"/>
      <c r="AX134" s="221"/>
      <c r="AY134" s="221"/>
      <c r="AZ134" s="221"/>
      <c r="BA134" s="220"/>
    </row>
    <row r="135" spans="1:53" s="2" customFormat="1" ht="12.75" customHeight="1">
      <c r="A135" s="210">
        <v>3</v>
      </c>
      <c r="B135" s="226" t="s">
        <v>72</v>
      </c>
      <c r="C135" s="226"/>
      <c r="D135" s="69"/>
      <c r="E135" s="69" t="s">
        <v>59</v>
      </c>
      <c r="F135" s="70">
        <v>1</v>
      </c>
      <c r="G135" s="70">
        <v>0</v>
      </c>
      <c r="H135" s="70">
        <v>0</v>
      </c>
      <c r="I135" s="70">
        <v>0</v>
      </c>
      <c r="J135" s="63">
        <f t="shared" si="34"/>
        <v>1</v>
      </c>
      <c r="K135" s="22">
        <v>1</v>
      </c>
      <c r="L135" s="22">
        <v>1</v>
      </c>
      <c r="M135" s="22">
        <v>1</v>
      </c>
      <c r="N135" s="22">
        <v>1</v>
      </c>
      <c r="O135" s="22">
        <v>1</v>
      </c>
      <c r="P135" s="63">
        <f t="shared" si="35"/>
        <v>5</v>
      </c>
      <c r="Q135" s="23">
        <v>1</v>
      </c>
      <c r="R135" s="23">
        <v>1</v>
      </c>
      <c r="S135" s="22"/>
      <c r="T135" s="23">
        <v>1</v>
      </c>
      <c r="U135" s="23">
        <v>1</v>
      </c>
      <c r="V135" s="22"/>
      <c r="W135" s="23">
        <v>1</v>
      </c>
      <c r="X135" s="23">
        <v>1</v>
      </c>
      <c r="Y135" s="22"/>
      <c r="Z135" s="63">
        <f t="shared" si="36"/>
        <v>6</v>
      </c>
      <c r="AA135" s="63">
        <f t="shared" si="37"/>
        <v>12</v>
      </c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  <c r="AM135" s="221"/>
      <c r="AN135" s="221"/>
      <c r="AO135" s="221"/>
      <c r="AP135" s="221"/>
      <c r="AQ135" s="221"/>
      <c r="AR135" s="221"/>
      <c r="AS135" s="221"/>
      <c r="AT135" s="221"/>
      <c r="AU135" s="221"/>
      <c r="AV135" s="221"/>
      <c r="AW135" s="221"/>
      <c r="AX135" s="221"/>
      <c r="AY135" s="221"/>
      <c r="AZ135" s="221"/>
      <c r="BA135" s="220"/>
    </row>
    <row r="136" spans="1:53" s="2" customFormat="1" ht="12.75" customHeight="1">
      <c r="A136" s="210"/>
      <c r="B136" s="226"/>
      <c r="C136" s="226"/>
      <c r="D136" s="69"/>
      <c r="E136" s="69" t="s">
        <v>35</v>
      </c>
      <c r="F136" s="70">
        <v>14</v>
      </c>
      <c r="G136" s="70">
        <v>0</v>
      </c>
      <c r="H136" s="70">
        <v>0</v>
      </c>
      <c r="I136" s="70">
        <v>0</v>
      </c>
      <c r="J136" s="63">
        <f t="shared" si="34"/>
        <v>14</v>
      </c>
      <c r="K136" s="22">
        <v>17</v>
      </c>
      <c r="L136" s="22">
        <v>19</v>
      </c>
      <c r="M136" s="22">
        <v>19</v>
      </c>
      <c r="N136" s="22">
        <v>24</v>
      </c>
      <c r="O136" s="22">
        <v>26</v>
      </c>
      <c r="P136" s="63">
        <f t="shared" si="35"/>
        <v>105</v>
      </c>
      <c r="Q136" s="23">
        <v>13</v>
      </c>
      <c r="R136" s="23">
        <v>13</v>
      </c>
      <c r="S136" s="22"/>
      <c r="T136" s="23">
        <v>11</v>
      </c>
      <c r="U136" s="23">
        <v>11</v>
      </c>
      <c r="V136" s="22"/>
      <c r="W136" s="23">
        <v>14</v>
      </c>
      <c r="X136" s="23">
        <v>14</v>
      </c>
      <c r="Y136" s="22"/>
      <c r="Z136" s="63">
        <f t="shared" si="36"/>
        <v>76</v>
      </c>
      <c r="AA136" s="63">
        <f t="shared" si="37"/>
        <v>195</v>
      </c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1"/>
      <c r="AV136" s="221"/>
      <c r="AW136" s="221"/>
      <c r="AX136" s="221"/>
      <c r="AY136" s="221"/>
      <c r="AZ136" s="221"/>
      <c r="BA136" s="220"/>
    </row>
    <row r="137" spans="1:53" s="2" customFormat="1" ht="12" customHeight="1">
      <c r="A137" s="210">
        <v>4</v>
      </c>
      <c r="B137" s="226" t="s">
        <v>73</v>
      </c>
      <c r="C137" s="226"/>
      <c r="D137" s="69"/>
      <c r="E137" s="69" t="s">
        <v>59</v>
      </c>
      <c r="F137" s="70">
        <v>0</v>
      </c>
      <c r="G137" s="70">
        <v>0</v>
      </c>
      <c r="H137" s="70">
        <v>0</v>
      </c>
      <c r="I137" s="70">
        <v>0</v>
      </c>
      <c r="J137" s="63">
        <f t="shared" si="34"/>
        <v>0</v>
      </c>
      <c r="K137" s="22">
        <v>0</v>
      </c>
      <c r="L137" s="22"/>
      <c r="M137" s="22">
        <v>1</v>
      </c>
      <c r="N137" s="22">
        <v>1</v>
      </c>
      <c r="O137" s="22">
        <v>1</v>
      </c>
      <c r="P137" s="63">
        <f t="shared" si="35"/>
        <v>3</v>
      </c>
      <c r="Q137" s="22"/>
      <c r="R137" s="22"/>
      <c r="S137" s="22"/>
      <c r="T137" s="22"/>
      <c r="U137" s="22"/>
      <c r="V137" s="22"/>
      <c r="W137" s="22"/>
      <c r="X137" s="22"/>
      <c r="Y137" s="22"/>
      <c r="Z137" s="63">
        <f t="shared" si="36"/>
        <v>0</v>
      </c>
      <c r="AA137" s="63">
        <f t="shared" si="37"/>
        <v>3</v>
      </c>
      <c r="AB137" s="221"/>
      <c r="AC137" s="221"/>
      <c r="AD137" s="221"/>
      <c r="AE137" s="221"/>
      <c r="AF137" s="221"/>
      <c r="AG137" s="221"/>
      <c r="AH137" s="221"/>
      <c r="AI137" s="221"/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21"/>
      <c r="AU137" s="221"/>
      <c r="AV137" s="221"/>
      <c r="AW137" s="221"/>
      <c r="AX137" s="221"/>
      <c r="AY137" s="221"/>
      <c r="AZ137" s="221"/>
      <c r="BA137" s="220"/>
    </row>
    <row r="138" spans="1:53" s="2" customFormat="1" ht="12.75" customHeight="1">
      <c r="A138" s="210"/>
      <c r="B138" s="226"/>
      <c r="C138" s="226"/>
      <c r="D138" s="69"/>
      <c r="E138" s="69" t="s">
        <v>35</v>
      </c>
      <c r="F138" s="70">
        <v>0</v>
      </c>
      <c r="G138" s="70">
        <v>0</v>
      </c>
      <c r="H138" s="70">
        <v>0</v>
      </c>
      <c r="I138" s="70">
        <v>0</v>
      </c>
      <c r="J138" s="63">
        <f t="shared" si="34"/>
        <v>0</v>
      </c>
      <c r="K138" s="22">
        <v>0</v>
      </c>
      <c r="L138" s="22"/>
      <c r="M138" s="22">
        <v>7</v>
      </c>
      <c r="N138" s="22">
        <v>9</v>
      </c>
      <c r="O138" s="22">
        <v>12</v>
      </c>
      <c r="P138" s="63">
        <f t="shared" si="35"/>
        <v>28</v>
      </c>
      <c r="Q138" s="22"/>
      <c r="R138" s="22"/>
      <c r="S138" s="22"/>
      <c r="T138" s="22"/>
      <c r="U138" s="22"/>
      <c r="V138" s="22"/>
      <c r="W138" s="22"/>
      <c r="X138" s="22"/>
      <c r="Y138" s="22"/>
      <c r="Z138" s="63">
        <f t="shared" si="36"/>
        <v>0</v>
      </c>
      <c r="AA138" s="63">
        <f t="shared" si="37"/>
        <v>28</v>
      </c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1"/>
      <c r="AV138" s="221"/>
      <c r="AW138" s="221"/>
      <c r="AX138" s="221"/>
      <c r="AY138" s="221"/>
      <c r="AZ138" s="221"/>
      <c r="BA138" s="220"/>
    </row>
    <row r="139" spans="1:53" s="2" customFormat="1">
      <c r="A139" s="31"/>
      <c r="B139" s="227" t="s">
        <v>74</v>
      </c>
      <c r="C139" s="227"/>
      <c r="D139" s="71"/>
      <c r="E139" s="71" t="s">
        <v>59</v>
      </c>
      <c r="F139" s="63">
        <f>F131+F133+F135+F137</f>
        <v>1</v>
      </c>
      <c r="G139" s="63">
        <f t="shared" ref="G139:AA139" si="38">G131+G133+G135+G137</f>
        <v>0</v>
      </c>
      <c r="H139" s="63">
        <f t="shared" si="38"/>
        <v>0</v>
      </c>
      <c r="I139" s="63">
        <f t="shared" si="38"/>
        <v>0</v>
      </c>
      <c r="J139" s="63">
        <f t="shared" si="38"/>
        <v>1</v>
      </c>
      <c r="K139" s="63">
        <f t="shared" si="38"/>
        <v>2</v>
      </c>
      <c r="L139" s="63">
        <f t="shared" si="38"/>
        <v>2</v>
      </c>
      <c r="M139" s="63">
        <f t="shared" si="38"/>
        <v>3</v>
      </c>
      <c r="N139" s="63">
        <f t="shared" si="38"/>
        <v>3</v>
      </c>
      <c r="O139" s="63">
        <f t="shared" si="38"/>
        <v>3</v>
      </c>
      <c r="P139" s="63">
        <f t="shared" si="38"/>
        <v>13</v>
      </c>
      <c r="Q139" s="63">
        <f t="shared" si="38"/>
        <v>1</v>
      </c>
      <c r="R139" s="63">
        <f t="shared" si="38"/>
        <v>1</v>
      </c>
      <c r="S139" s="63">
        <f t="shared" si="38"/>
        <v>1</v>
      </c>
      <c r="T139" s="63">
        <f t="shared" si="38"/>
        <v>1</v>
      </c>
      <c r="U139" s="63">
        <f t="shared" si="38"/>
        <v>1</v>
      </c>
      <c r="V139" s="63">
        <f t="shared" si="38"/>
        <v>1</v>
      </c>
      <c r="W139" s="63">
        <f t="shared" si="38"/>
        <v>1</v>
      </c>
      <c r="X139" s="63">
        <f t="shared" si="38"/>
        <v>1</v>
      </c>
      <c r="Y139" s="63">
        <f t="shared" si="38"/>
        <v>1</v>
      </c>
      <c r="Z139" s="63">
        <f t="shared" si="38"/>
        <v>9</v>
      </c>
      <c r="AA139" s="63">
        <f t="shared" si="38"/>
        <v>23</v>
      </c>
      <c r="AB139" s="221"/>
      <c r="AC139" s="221"/>
      <c r="AD139" s="221"/>
      <c r="AE139" s="221"/>
      <c r="AF139" s="221"/>
      <c r="AG139" s="221"/>
      <c r="AH139" s="221"/>
      <c r="AI139" s="221"/>
      <c r="AJ139" s="221"/>
      <c r="AK139" s="221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1"/>
      <c r="AV139" s="221"/>
      <c r="AW139" s="221"/>
      <c r="AX139" s="221"/>
      <c r="AY139" s="221"/>
      <c r="AZ139" s="221"/>
      <c r="BA139" s="220"/>
    </row>
    <row r="140" spans="1:53" s="2" customFormat="1" ht="12.75" customHeight="1">
      <c r="A140" s="31"/>
      <c r="B140" s="227"/>
      <c r="C140" s="227"/>
      <c r="D140" s="71"/>
      <c r="E140" s="71" t="s">
        <v>35</v>
      </c>
      <c r="F140" s="63">
        <f>F132+F134+F136+F138</f>
        <v>14</v>
      </c>
      <c r="G140" s="63">
        <f t="shared" ref="G140:AA140" si="39">G132+G134+G136+G138</f>
        <v>0</v>
      </c>
      <c r="H140" s="63">
        <f t="shared" si="39"/>
        <v>0</v>
      </c>
      <c r="I140" s="63">
        <f t="shared" si="39"/>
        <v>0</v>
      </c>
      <c r="J140" s="63">
        <f t="shared" si="39"/>
        <v>14</v>
      </c>
      <c r="K140" s="63">
        <f t="shared" si="39"/>
        <v>30</v>
      </c>
      <c r="L140" s="63">
        <f t="shared" si="39"/>
        <v>33</v>
      </c>
      <c r="M140" s="63">
        <f t="shared" si="39"/>
        <v>47</v>
      </c>
      <c r="N140" s="63">
        <f t="shared" si="39"/>
        <v>64</v>
      </c>
      <c r="O140" s="63">
        <f t="shared" si="39"/>
        <v>58</v>
      </c>
      <c r="P140" s="63">
        <f t="shared" si="39"/>
        <v>232</v>
      </c>
      <c r="Q140" s="63">
        <f t="shared" si="39"/>
        <v>13</v>
      </c>
      <c r="R140" s="63">
        <f t="shared" si="39"/>
        <v>13</v>
      </c>
      <c r="S140" s="63">
        <f t="shared" si="39"/>
        <v>25</v>
      </c>
      <c r="T140" s="63">
        <f t="shared" si="39"/>
        <v>11</v>
      </c>
      <c r="U140" s="63">
        <f t="shared" si="39"/>
        <v>11</v>
      </c>
      <c r="V140" s="63">
        <f t="shared" si="39"/>
        <v>13</v>
      </c>
      <c r="W140" s="63">
        <f t="shared" si="39"/>
        <v>14</v>
      </c>
      <c r="X140" s="63">
        <f t="shared" si="39"/>
        <v>14</v>
      </c>
      <c r="Y140" s="63">
        <f t="shared" si="39"/>
        <v>11</v>
      </c>
      <c r="Z140" s="63">
        <f t="shared" si="39"/>
        <v>125</v>
      </c>
      <c r="AA140" s="63">
        <f t="shared" si="39"/>
        <v>371</v>
      </c>
      <c r="AB140" s="221"/>
      <c r="AC140" s="221"/>
      <c r="AD140" s="221"/>
      <c r="AE140" s="221"/>
      <c r="AF140" s="221"/>
      <c r="AG140" s="221"/>
      <c r="AH140" s="221"/>
      <c r="AI140" s="221"/>
      <c r="AJ140" s="221"/>
      <c r="AK140" s="221"/>
      <c r="AL140" s="221"/>
      <c r="AM140" s="221"/>
      <c r="AN140" s="221"/>
      <c r="AO140" s="221"/>
      <c r="AP140" s="221"/>
      <c r="AQ140" s="221"/>
      <c r="AR140" s="221"/>
      <c r="AS140" s="221"/>
      <c r="AT140" s="221"/>
      <c r="AU140" s="221"/>
      <c r="AV140" s="221"/>
      <c r="AW140" s="221"/>
      <c r="AX140" s="221"/>
      <c r="AY140" s="221"/>
      <c r="AZ140" s="221"/>
      <c r="BA140" s="220"/>
    </row>
    <row r="141" spans="1:53" s="2" customFormat="1" ht="15" customHeight="1">
      <c r="A141" s="211"/>
      <c r="B141" s="228" t="s">
        <v>90</v>
      </c>
      <c r="C141" s="228"/>
      <c r="D141" s="69"/>
      <c r="E141" s="71" t="s">
        <v>59</v>
      </c>
      <c r="F141" s="63">
        <f t="shared" ref="F141:AA141" si="40">F127+F139</f>
        <v>73</v>
      </c>
      <c r="G141" s="63">
        <f t="shared" si="40"/>
        <v>72</v>
      </c>
      <c r="H141" s="63">
        <f t="shared" si="40"/>
        <v>71</v>
      </c>
      <c r="I141" s="63">
        <f t="shared" si="40"/>
        <v>73</v>
      </c>
      <c r="J141" s="63">
        <f t="shared" si="40"/>
        <v>289</v>
      </c>
      <c r="K141" s="63">
        <f t="shared" si="40"/>
        <v>65</v>
      </c>
      <c r="L141" s="63">
        <f t="shared" si="40"/>
        <v>55</v>
      </c>
      <c r="M141" s="63">
        <f t="shared" si="40"/>
        <v>77</v>
      </c>
      <c r="N141" s="63">
        <f t="shared" si="40"/>
        <v>64</v>
      </c>
      <c r="O141" s="63">
        <f t="shared" si="40"/>
        <v>60</v>
      </c>
      <c r="P141" s="63">
        <f t="shared" si="40"/>
        <v>321</v>
      </c>
      <c r="Q141" s="63">
        <f t="shared" si="40"/>
        <v>11</v>
      </c>
      <c r="R141" s="63">
        <f t="shared" si="40"/>
        <v>16</v>
      </c>
      <c r="S141" s="63">
        <f t="shared" si="40"/>
        <v>1</v>
      </c>
      <c r="T141" s="63">
        <f t="shared" si="40"/>
        <v>9</v>
      </c>
      <c r="U141" s="63">
        <f t="shared" si="40"/>
        <v>18</v>
      </c>
      <c r="V141" s="63">
        <f t="shared" si="40"/>
        <v>1</v>
      </c>
      <c r="W141" s="63">
        <f t="shared" si="40"/>
        <v>8</v>
      </c>
      <c r="X141" s="63">
        <f t="shared" si="40"/>
        <v>18</v>
      </c>
      <c r="Y141" s="63">
        <f t="shared" si="40"/>
        <v>1</v>
      </c>
      <c r="Z141" s="63">
        <f t="shared" si="40"/>
        <v>83</v>
      </c>
      <c r="AA141" s="72">
        <f t="shared" si="40"/>
        <v>693</v>
      </c>
      <c r="AB141" s="221"/>
      <c r="AC141" s="221"/>
      <c r="AD141" s="221"/>
      <c r="AE141" s="221"/>
      <c r="AF141" s="221"/>
      <c r="AG141" s="221"/>
      <c r="AH141" s="221"/>
      <c r="AI141" s="221"/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21"/>
      <c r="AU141" s="221"/>
      <c r="AV141" s="221"/>
      <c r="AW141" s="221"/>
      <c r="AX141" s="221"/>
      <c r="AY141" s="221"/>
      <c r="AZ141" s="221"/>
      <c r="BA141" s="220"/>
    </row>
    <row r="142" spans="1:53" s="2" customFormat="1" ht="25.5" customHeight="1">
      <c r="A142" s="212"/>
      <c r="B142" s="228"/>
      <c r="C142" s="228"/>
      <c r="D142" s="69"/>
      <c r="E142" s="77" t="s">
        <v>35</v>
      </c>
      <c r="F142" s="77">
        <f t="shared" ref="F142:AA142" si="41">F128+F140</f>
        <v>1759</v>
      </c>
      <c r="G142" s="77">
        <f t="shared" si="41"/>
        <v>1620</v>
      </c>
      <c r="H142" s="77">
        <f t="shared" si="41"/>
        <v>1668</v>
      </c>
      <c r="I142" s="77">
        <f t="shared" si="41"/>
        <v>1639</v>
      </c>
      <c r="J142" s="77">
        <f t="shared" si="41"/>
        <v>6686</v>
      </c>
      <c r="K142" s="77">
        <f t="shared" si="41"/>
        <v>1477</v>
      </c>
      <c r="L142" s="77">
        <f t="shared" si="41"/>
        <v>1287</v>
      </c>
      <c r="M142" s="77">
        <f t="shared" si="41"/>
        <v>1729</v>
      </c>
      <c r="N142" s="77">
        <f t="shared" si="41"/>
        <v>1442</v>
      </c>
      <c r="O142" s="77">
        <f t="shared" si="41"/>
        <v>1354</v>
      </c>
      <c r="P142" s="77">
        <f t="shared" si="41"/>
        <v>7289</v>
      </c>
      <c r="Q142" s="77">
        <f t="shared" si="41"/>
        <v>243</v>
      </c>
      <c r="R142" s="77">
        <f t="shared" si="41"/>
        <v>322</v>
      </c>
      <c r="S142" s="77">
        <f t="shared" si="41"/>
        <v>25</v>
      </c>
      <c r="T142" s="77">
        <f t="shared" si="41"/>
        <v>172</v>
      </c>
      <c r="U142" s="77">
        <f t="shared" si="41"/>
        <v>295</v>
      </c>
      <c r="V142" s="77">
        <f t="shared" si="41"/>
        <v>13</v>
      </c>
      <c r="W142" s="77">
        <f t="shared" si="41"/>
        <v>137</v>
      </c>
      <c r="X142" s="77">
        <f t="shared" si="41"/>
        <v>269</v>
      </c>
      <c r="Y142" s="77">
        <f t="shared" si="41"/>
        <v>11</v>
      </c>
      <c r="Z142" s="77">
        <f t="shared" si="41"/>
        <v>1487</v>
      </c>
      <c r="AA142" s="73">
        <f t="shared" si="41"/>
        <v>15462</v>
      </c>
      <c r="AB142" s="221"/>
      <c r="AC142" s="221"/>
      <c r="AD142" s="221"/>
      <c r="AE142" s="221"/>
      <c r="AF142" s="221"/>
      <c r="AG142" s="221"/>
      <c r="AH142" s="221"/>
      <c r="AI142" s="221"/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21"/>
      <c r="AU142" s="221"/>
      <c r="AV142" s="221"/>
      <c r="AW142" s="221"/>
      <c r="AX142" s="221"/>
      <c r="AY142" s="221"/>
      <c r="AZ142" s="221"/>
      <c r="BA142" s="220"/>
    </row>
    <row r="143" spans="1:53" s="2" customFormat="1" ht="13.5" customHeight="1">
      <c r="A143" s="32"/>
      <c r="B143" s="229"/>
      <c r="C143" s="229"/>
      <c r="D143" s="5"/>
      <c r="E143" s="5"/>
      <c r="F143" s="74"/>
      <c r="G143" s="74"/>
      <c r="H143" s="74"/>
      <c r="I143" s="74"/>
      <c r="J143" s="66" t="s">
        <v>119</v>
      </c>
      <c r="K143" s="66"/>
      <c r="L143" s="66"/>
      <c r="M143" s="66"/>
      <c r="N143" s="66"/>
      <c r="O143" s="66"/>
      <c r="P143" s="66" t="s">
        <v>120</v>
      </c>
      <c r="Q143" s="230" t="s">
        <v>128</v>
      </c>
      <c r="R143" s="230"/>
      <c r="S143" s="230"/>
      <c r="T143" s="230" t="s">
        <v>129</v>
      </c>
      <c r="U143" s="230"/>
      <c r="V143" s="230"/>
      <c r="W143" s="230" t="s">
        <v>130</v>
      </c>
      <c r="X143" s="230"/>
      <c r="Y143" s="230"/>
      <c r="Z143" s="67" t="s">
        <v>96</v>
      </c>
      <c r="AA143" s="68" t="s">
        <v>20</v>
      </c>
      <c r="AB143" s="221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1"/>
      <c r="AV143" s="221"/>
      <c r="AW143" s="221"/>
      <c r="AX143" s="221"/>
      <c r="AY143" s="221"/>
      <c r="AZ143" s="221"/>
      <c r="BA143" s="220"/>
    </row>
    <row r="144" spans="1:53" s="2" customFormat="1" ht="15" customHeight="1">
      <c r="A144" s="205" t="s">
        <v>4</v>
      </c>
      <c r="B144" s="231" t="s">
        <v>65</v>
      </c>
      <c r="C144" s="231"/>
      <c r="D144" s="68"/>
      <c r="E144" s="232" t="s">
        <v>114</v>
      </c>
      <c r="F144" s="232"/>
      <c r="G144" s="232"/>
      <c r="H144" s="232"/>
      <c r="I144" s="232"/>
      <c r="J144" s="232"/>
      <c r="K144" s="233" t="s">
        <v>115</v>
      </c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21"/>
      <c r="AC144" s="221"/>
      <c r="AD144" s="221"/>
      <c r="AE144" s="221"/>
      <c r="AF144" s="221"/>
      <c r="AG144" s="221"/>
      <c r="AH144" s="221"/>
      <c r="AI144" s="221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1"/>
      <c r="AV144" s="221"/>
      <c r="AW144" s="221"/>
      <c r="AX144" s="221"/>
      <c r="AY144" s="221"/>
      <c r="AZ144" s="221"/>
      <c r="BA144" s="220"/>
    </row>
    <row r="145" spans="1:53" s="2" customFormat="1" ht="31.5" customHeight="1">
      <c r="A145" s="206"/>
      <c r="B145" s="231"/>
      <c r="C145" s="231"/>
      <c r="D145" s="68"/>
      <c r="E145" s="232"/>
      <c r="F145" s="232"/>
      <c r="G145" s="232"/>
      <c r="H145" s="232"/>
      <c r="I145" s="232"/>
      <c r="J145" s="232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1"/>
      <c r="AV145" s="221"/>
      <c r="AW145" s="221"/>
      <c r="AX145" s="221"/>
      <c r="AY145" s="221"/>
      <c r="AZ145" s="221"/>
      <c r="BA145" s="220"/>
    </row>
    <row r="146" spans="1:53" s="2" customFormat="1" ht="15" customHeight="1">
      <c r="A146" s="205" t="s">
        <v>5</v>
      </c>
      <c r="B146" s="231" t="s">
        <v>66</v>
      </c>
      <c r="C146" s="231"/>
      <c r="D146" s="68"/>
      <c r="E146" s="232" t="s">
        <v>110</v>
      </c>
      <c r="F146" s="232"/>
      <c r="G146" s="232"/>
      <c r="H146" s="232"/>
      <c r="I146" s="232"/>
      <c r="J146" s="232"/>
      <c r="K146" s="233" t="s">
        <v>76</v>
      </c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21"/>
      <c r="AC146" s="221"/>
      <c r="AD146" s="221"/>
      <c r="AE146" s="221"/>
      <c r="AF146" s="221"/>
      <c r="AG146" s="221"/>
      <c r="AH146" s="221"/>
      <c r="AI146" s="221"/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21"/>
      <c r="AU146" s="221"/>
      <c r="AV146" s="221"/>
      <c r="AW146" s="221"/>
      <c r="AX146" s="221"/>
      <c r="AY146" s="221"/>
      <c r="AZ146" s="221"/>
      <c r="BA146" s="220"/>
    </row>
    <row r="147" spans="1:53" s="2" customFormat="1">
      <c r="A147" s="216"/>
      <c r="B147" s="231"/>
      <c r="C147" s="231"/>
      <c r="D147" s="68"/>
      <c r="E147" s="232"/>
      <c r="F147" s="232"/>
      <c r="G147" s="232"/>
      <c r="H147" s="232"/>
      <c r="I147" s="232"/>
      <c r="J147" s="232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21"/>
      <c r="AC147" s="221"/>
      <c r="AD147" s="221"/>
      <c r="AE147" s="221"/>
      <c r="AF147" s="221"/>
      <c r="AG147" s="221"/>
      <c r="AH147" s="221"/>
      <c r="AI147" s="221"/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21"/>
      <c r="AU147" s="221"/>
      <c r="AV147" s="221"/>
      <c r="AW147" s="221"/>
      <c r="AX147" s="221"/>
      <c r="AY147" s="221"/>
      <c r="AZ147" s="221"/>
      <c r="BA147" s="220"/>
    </row>
    <row r="148" spans="1:53" s="2" customFormat="1" ht="33" customHeight="1">
      <c r="A148" s="206"/>
      <c r="B148" s="231"/>
      <c r="C148" s="231"/>
      <c r="D148" s="68"/>
      <c r="E148" s="232"/>
      <c r="F148" s="232"/>
      <c r="G148" s="232"/>
      <c r="H148" s="232"/>
      <c r="I148" s="232"/>
      <c r="J148" s="232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21"/>
      <c r="AC148" s="221"/>
      <c r="AD148" s="221"/>
      <c r="AE148" s="221"/>
      <c r="AF148" s="221"/>
      <c r="AG148" s="221"/>
      <c r="AH148" s="221"/>
      <c r="AI148" s="221"/>
      <c r="AJ148" s="221"/>
      <c r="AK148" s="221"/>
      <c r="AL148" s="221"/>
      <c r="AM148" s="221"/>
      <c r="AN148" s="221"/>
      <c r="AO148" s="221"/>
      <c r="AP148" s="221"/>
      <c r="AQ148" s="221"/>
      <c r="AR148" s="221"/>
      <c r="AS148" s="221"/>
      <c r="AT148" s="221"/>
      <c r="AU148" s="221"/>
      <c r="AV148" s="221"/>
      <c r="AW148" s="221"/>
      <c r="AX148" s="221"/>
      <c r="AY148" s="221"/>
      <c r="AZ148" s="221"/>
      <c r="BA148" s="220"/>
    </row>
    <row r="149" spans="1:53" s="2" customFormat="1" ht="15" customHeight="1">
      <c r="A149" s="205" t="s">
        <v>6</v>
      </c>
      <c r="B149" s="231" t="s">
        <v>68</v>
      </c>
      <c r="C149" s="231"/>
      <c r="D149" s="68"/>
      <c r="E149" s="232" t="s">
        <v>75</v>
      </c>
      <c r="F149" s="232"/>
      <c r="G149" s="232"/>
      <c r="H149" s="232"/>
      <c r="I149" s="232"/>
      <c r="J149" s="232"/>
      <c r="K149" s="233" t="s">
        <v>77</v>
      </c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21"/>
      <c r="AC149" s="221"/>
      <c r="AD149" s="221"/>
      <c r="AE149" s="221"/>
      <c r="AF149" s="221"/>
      <c r="AG149" s="221"/>
      <c r="AH149" s="221"/>
      <c r="AI149" s="221"/>
      <c r="AJ149" s="221"/>
      <c r="AK149" s="221"/>
      <c r="AL149" s="221"/>
      <c r="AM149" s="221"/>
      <c r="AN149" s="221"/>
      <c r="AO149" s="221"/>
      <c r="AP149" s="221"/>
      <c r="AQ149" s="221"/>
      <c r="AR149" s="221"/>
      <c r="AS149" s="221"/>
      <c r="AT149" s="221"/>
      <c r="AU149" s="221"/>
      <c r="AV149" s="221"/>
      <c r="AW149" s="221"/>
      <c r="AX149" s="221"/>
      <c r="AY149" s="221"/>
      <c r="AZ149" s="221"/>
      <c r="BA149" s="220"/>
    </row>
    <row r="150" spans="1:53" s="2" customFormat="1">
      <c r="A150" s="206"/>
      <c r="B150" s="231"/>
      <c r="C150" s="231"/>
      <c r="D150" s="68"/>
      <c r="E150" s="232"/>
      <c r="F150" s="232"/>
      <c r="G150" s="232"/>
      <c r="H150" s="232"/>
      <c r="I150" s="232"/>
      <c r="J150" s="232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21"/>
      <c r="AC150" s="221"/>
      <c r="AD150" s="221"/>
      <c r="AE150" s="221"/>
      <c r="AF150" s="221"/>
      <c r="AG150" s="221"/>
      <c r="AH150" s="221"/>
      <c r="AI150" s="221"/>
      <c r="AJ150" s="221"/>
      <c r="AK150" s="221"/>
      <c r="AL150" s="221"/>
      <c r="AM150" s="221"/>
      <c r="AN150" s="221"/>
      <c r="AO150" s="221"/>
      <c r="AP150" s="221"/>
      <c r="AQ150" s="221"/>
      <c r="AR150" s="221"/>
      <c r="AS150" s="221"/>
      <c r="AT150" s="221"/>
      <c r="AU150" s="221"/>
      <c r="AV150" s="221"/>
      <c r="AW150" s="221"/>
      <c r="AX150" s="221"/>
      <c r="AY150" s="221"/>
      <c r="AZ150" s="221"/>
      <c r="BA150" s="220"/>
    </row>
    <row r="151" spans="1:53" s="2" customFormat="1" ht="15" customHeight="1">
      <c r="A151" s="213"/>
      <c r="B151" s="234" t="s">
        <v>69</v>
      </c>
      <c r="C151" s="234"/>
      <c r="D151" s="68"/>
      <c r="E151" s="75" t="s">
        <v>70</v>
      </c>
      <c r="F151" s="75"/>
      <c r="G151" s="75"/>
      <c r="H151" s="75"/>
      <c r="I151" s="75"/>
      <c r="J151" s="75"/>
      <c r="K151" s="75"/>
      <c r="L151" s="235" t="s">
        <v>117</v>
      </c>
      <c r="M151" s="235"/>
      <c r="N151" s="235"/>
      <c r="O151" s="235"/>
      <c r="P151" s="235"/>
      <c r="Q151" s="235"/>
      <c r="R151" s="235"/>
      <c r="S151" s="235"/>
      <c r="T151" s="235"/>
      <c r="U151" s="235"/>
      <c r="V151" s="235"/>
      <c r="W151" s="235"/>
      <c r="X151" s="235"/>
      <c r="Y151" s="235"/>
      <c r="Z151" s="235"/>
      <c r="AA151" s="235"/>
      <c r="AB151" s="221"/>
      <c r="AC151" s="221"/>
      <c r="AD151" s="221"/>
      <c r="AE151" s="221"/>
      <c r="AF151" s="221"/>
      <c r="AG151" s="221"/>
      <c r="AH151" s="221"/>
      <c r="AI151" s="221"/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21"/>
      <c r="AU151" s="221"/>
      <c r="AV151" s="221"/>
      <c r="AW151" s="221"/>
      <c r="AX151" s="221"/>
      <c r="AY151" s="221"/>
      <c r="AZ151" s="221"/>
      <c r="BA151" s="220"/>
    </row>
    <row r="152" spans="1:53" s="2" customFormat="1" ht="15" customHeight="1">
      <c r="A152" s="214"/>
      <c r="B152" s="234"/>
      <c r="C152" s="234"/>
      <c r="D152" s="68"/>
      <c r="E152" s="236" t="s">
        <v>111</v>
      </c>
      <c r="F152" s="236"/>
      <c r="G152" s="236"/>
      <c r="H152" s="236"/>
      <c r="I152" s="236"/>
      <c r="J152" s="236"/>
      <c r="K152" s="236"/>
      <c r="L152" s="235"/>
      <c r="M152" s="235"/>
      <c r="N152" s="235"/>
      <c r="O152" s="235"/>
      <c r="P152" s="235"/>
      <c r="Q152" s="235"/>
      <c r="R152" s="235"/>
      <c r="S152" s="235"/>
      <c r="T152" s="235"/>
      <c r="U152" s="235"/>
      <c r="V152" s="235"/>
      <c r="W152" s="235"/>
      <c r="X152" s="235"/>
      <c r="Y152" s="235"/>
      <c r="Z152" s="235"/>
      <c r="AA152" s="235"/>
      <c r="AB152" s="221"/>
      <c r="AC152" s="221"/>
      <c r="AD152" s="221"/>
      <c r="AE152" s="221"/>
      <c r="AF152" s="221"/>
      <c r="AG152" s="221"/>
      <c r="AH152" s="221"/>
      <c r="AI152" s="221"/>
      <c r="AJ152" s="221"/>
      <c r="AK152" s="221"/>
      <c r="AL152" s="221"/>
      <c r="AM152" s="221"/>
      <c r="AN152" s="221"/>
      <c r="AO152" s="221"/>
      <c r="AP152" s="221"/>
      <c r="AQ152" s="221"/>
      <c r="AR152" s="221"/>
      <c r="AS152" s="221"/>
      <c r="AT152" s="221"/>
      <c r="AU152" s="221"/>
      <c r="AV152" s="221"/>
      <c r="AW152" s="221"/>
      <c r="AX152" s="221"/>
      <c r="AY152" s="221"/>
      <c r="AZ152" s="221"/>
      <c r="BA152" s="220"/>
    </row>
    <row r="153" spans="1:53" s="2" customFormat="1" ht="15" customHeight="1">
      <c r="A153" s="214"/>
      <c r="B153" s="234"/>
      <c r="C153" s="234"/>
      <c r="D153" s="68"/>
      <c r="E153" s="236" t="s">
        <v>112</v>
      </c>
      <c r="F153" s="236"/>
      <c r="G153" s="236"/>
      <c r="H153" s="236"/>
      <c r="I153" s="236"/>
      <c r="J153" s="236"/>
      <c r="K153" s="236"/>
      <c r="L153" s="235"/>
      <c r="M153" s="235"/>
      <c r="N153" s="235"/>
      <c r="O153" s="235"/>
      <c r="P153" s="235"/>
      <c r="Q153" s="235"/>
      <c r="R153" s="235"/>
      <c r="S153" s="235"/>
      <c r="T153" s="235"/>
      <c r="U153" s="235"/>
      <c r="V153" s="235"/>
      <c r="W153" s="235"/>
      <c r="X153" s="235"/>
      <c r="Y153" s="235"/>
      <c r="Z153" s="235"/>
      <c r="AA153" s="235"/>
      <c r="AB153" s="221"/>
      <c r="AC153" s="221"/>
      <c r="AD153" s="221"/>
      <c r="AE153" s="221"/>
      <c r="AF153" s="221"/>
      <c r="AG153" s="221"/>
      <c r="AH153" s="221"/>
      <c r="AI153" s="221"/>
      <c r="AJ153" s="221"/>
      <c r="AK153" s="221"/>
      <c r="AL153" s="221"/>
      <c r="AM153" s="221"/>
      <c r="AN153" s="221"/>
      <c r="AO153" s="221"/>
      <c r="AP153" s="221"/>
      <c r="AQ153" s="221"/>
      <c r="AR153" s="221"/>
      <c r="AS153" s="221"/>
      <c r="AT153" s="221"/>
      <c r="AU153" s="221"/>
      <c r="AV153" s="221"/>
      <c r="AW153" s="221"/>
      <c r="AX153" s="221"/>
      <c r="AY153" s="221"/>
      <c r="AZ153" s="221"/>
      <c r="BA153" s="220"/>
    </row>
    <row r="154" spans="1:53" s="2" customFormat="1" ht="15.75">
      <c r="A154" s="214"/>
      <c r="B154" s="234"/>
      <c r="C154" s="234"/>
      <c r="D154" s="68"/>
      <c r="E154" s="236" t="s">
        <v>67</v>
      </c>
      <c r="F154" s="236"/>
      <c r="G154" s="236"/>
      <c r="H154" s="236"/>
      <c r="I154" s="236"/>
      <c r="J154" s="236"/>
      <c r="K154" s="236"/>
      <c r="L154" s="235"/>
      <c r="M154" s="235"/>
      <c r="N154" s="235"/>
      <c r="O154" s="235"/>
      <c r="P154" s="235"/>
      <c r="Q154" s="235"/>
      <c r="R154" s="235"/>
      <c r="S154" s="235"/>
      <c r="T154" s="235"/>
      <c r="U154" s="235"/>
      <c r="V154" s="235"/>
      <c r="W154" s="235"/>
      <c r="X154" s="235"/>
      <c r="Y154" s="235"/>
      <c r="Z154" s="235"/>
      <c r="AA154" s="235"/>
      <c r="AB154" s="221"/>
      <c r="AC154" s="221"/>
      <c r="AD154" s="221"/>
      <c r="AE154" s="221"/>
      <c r="AF154" s="221"/>
      <c r="AG154" s="221"/>
      <c r="AH154" s="221"/>
      <c r="AI154" s="221"/>
      <c r="AJ154" s="221"/>
      <c r="AK154" s="221"/>
      <c r="AL154" s="221"/>
      <c r="AM154" s="221"/>
      <c r="AN154" s="221"/>
      <c r="AO154" s="221"/>
      <c r="AP154" s="221"/>
      <c r="AQ154" s="221"/>
      <c r="AR154" s="221"/>
      <c r="AS154" s="221"/>
      <c r="AT154" s="221"/>
      <c r="AU154" s="221"/>
      <c r="AV154" s="221"/>
      <c r="AW154" s="221"/>
      <c r="AX154" s="221"/>
      <c r="AY154" s="221"/>
      <c r="AZ154" s="221"/>
      <c r="BA154" s="220"/>
    </row>
    <row r="155" spans="1:53" s="2" customFormat="1" ht="15.75">
      <c r="A155" s="214"/>
      <c r="B155" s="234"/>
      <c r="C155" s="234"/>
      <c r="D155" s="68"/>
      <c r="E155" s="236" t="s">
        <v>78</v>
      </c>
      <c r="F155" s="236"/>
      <c r="G155" s="236"/>
      <c r="H155" s="236"/>
      <c r="I155" s="236"/>
      <c r="J155" s="236"/>
      <c r="K155" s="236"/>
      <c r="L155" s="235"/>
      <c r="M155" s="235"/>
      <c r="N155" s="235"/>
      <c r="O155" s="235"/>
      <c r="P155" s="235"/>
      <c r="Q155" s="235"/>
      <c r="R155" s="235"/>
      <c r="S155" s="235"/>
      <c r="T155" s="235"/>
      <c r="U155" s="235"/>
      <c r="V155" s="235"/>
      <c r="W155" s="235"/>
      <c r="X155" s="235"/>
      <c r="Y155" s="235"/>
      <c r="Z155" s="235"/>
      <c r="AA155" s="235"/>
      <c r="AB155" s="221"/>
      <c r="AC155" s="221"/>
      <c r="AD155" s="221"/>
      <c r="AE155" s="221"/>
      <c r="AF155" s="221"/>
      <c r="AG155" s="221"/>
      <c r="AH155" s="221"/>
      <c r="AI155" s="221"/>
      <c r="AJ155" s="221"/>
      <c r="AK155" s="221"/>
      <c r="AL155" s="221"/>
      <c r="AM155" s="221"/>
      <c r="AN155" s="221"/>
      <c r="AO155" s="221"/>
      <c r="AP155" s="221"/>
      <c r="AQ155" s="221"/>
      <c r="AR155" s="221"/>
      <c r="AS155" s="221"/>
      <c r="AT155" s="221"/>
      <c r="AU155" s="221"/>
      <c r="AV155" s="221"/>
      <c r="AW155" s="221"/>
      <c r="AX155" s="221"/>
      <c r="AY155" s="221"/>
      <c r="AZ155" s="221"/>
      <c r="BA155" s="220"/>
    </row>
    <row r="156" spans="1:53" s="2" customFormat="1" ht="15.75">
      <c r="A156" s="214"/>
      <c r="B156" s="234"/>
      <c r="C156" s="234"/>
      <c r="D156" s="68"/>
      <c r="E156" s="236" t="s">
        <v>116</v>
      </c>
      <c r="F156" s="236"/>
      <c r="G156" s="236"/>
      <c r="H156" s="236"/>
      <c r="I156" s="236"/>
      <c r="J156" s="236"/>
      <c r="K156" s="236"/>
      <c r="L156" s="235"/>
      <c r="M156" s="235"/>
      <c r="N156" s="235"/>
      <c r="O156" s="235"/>
      <c r="P156" s="235"/>
      <c r="Q156" s="235"/>
      <c r="R156" s="235"/>
      <c r="S156" s="235"/>
      <c r="T156" s="235"/>
      <c r="U156" s="235"/>
      <c r="V156" s="235"/>
      <c r="W156" s="235"/>
      <c r="X156" s="235"/>
      <c r="Y156" s="235"/>
      <c r="Z156" s="235"/>
      <c r="AA156" s="235"/>
      <c r="AB156" s="221"/>
      <c r="AC156" s="221"/>
      <c r="AD156" s="221"/>
      <c r="AE156" s="221"/>
      <c r="AF156" s="221"/>
      <c r="AG156" s="221"/>
      <c r="AH156" s="221"/>
      <c r="AI156" s="221"/>
      <c r="AJ156" s="221"/>
      <c r="AK156" s="221"/>
      <c r="AL156" s="221"/>
      <c r="AM156" s="221"/>
      <c r="AN156" s="221"/>
      <c r="AO156" s="221"/>
      <c r="AP156" s="221"/>
      <c r="AQ156" s="221"/>
      <c r="AR156" s="221"/>
      <c r="AS156" s="221"/>
      <c r="AT156" s="221"/>
      <c r="AU156" s="221"/>
      <c r="AV156" s="221"/>
      <c r="AW156" s="221"/>
      <c r="AX156" s="221"/>
      <c r="AY156" s="221"/>
      <c r="AZ156" s="221"/>
      <c r="BA156" s="220"/>
    </row>
    <row r="157" spans="1:53" s="2" customFormat="1" ht="15.75">
      <c r="A157" s="214"/>
      <c r="B157" s="234"/>
      <c r="C157" s="234"/>
      <c r="D157" s="68"/>
      <c r="E157" s="236" t="s">
        <v>80</v>
      </c>
      <c r="F157" s="236"/>
      <c r="G157" s="236"/>
      <c r="H157" s="236"/>
      <c r="I157" s="236"/>
      <c r="J157" s="236"/>
      <c r="K157" s="236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35"/>
      <c r="Y157" s="235"/>
      <c r="Z157" s="235"/>
      <c r="AA157" s="235"/>
      <c r="AB157" s="221"/>
      <c r="AC157" s="221"/>
      <c r="AD157" s="221"/>
      <c r="AE157" s="221"/>
      <c r="AF157" s="221"/>
      <c r="AG157" s="221"/>
      <c r="AH157" s="221"/>
      <c r="AI157" s="221"/>
      <c r="AJ157" s="221"/>
      <c r="AK157" s="221"/>
      <c r="AL157" s="221"/>
      <c r="AM157" s="221"/>
      <c r="AN157" s="221"/>
      <c r="AO157" s="221"/>
      <c r="AP157" s="221"/>
      <c r="AQ157" s="221"/>
      <c r="AR157" s="221"/>
      <c r="AS157" s="221"/>
      <c r="AT157" s="221"/>
      <c r="AU157" s="221"/>
      <c r="AV157" s="221"/>
      <c r="AW157" s="221"/>
      <c r="AX157" s="221"/>
      <c r="AY157" s="221"/>
      <c r="AZ157" s="221"/>
      <c r="BA157" s="220"/>
    </row>
    <row r="158" spans="1:53" s="2" customFormat="1" ht="15.75">
      <c r="A158" s="215"/>
      <c r="B158" s="234"/>
      <c r="C158" s="234"/>
      <c r="D158" s="68"/>
      <c r="E158" s="236" t="s">
        <v>79</v>
      </c>
      <c r="F158" s="236"/>
      <c r="G158" s="236"/>
      <c r="H158" s="236"/>
      <c r="I158" s="236"/>
      <c r="J158" s="236"/>
      <c r="K158" s="236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21"/>
      <c r="AC158" s="221"/>
      <c r="AD158" s="221"/>
      <c r="AE158" s="221"/>
      <c r="AF158" s="221"/>
      <c r="AG158" s="221"/>
      <c r="AH158" s="221"/>
      <c r="AI158" s="221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1"/>
      <c r="AT158" s="221"/>
      <c r="AU158" s="221"/>
      <c r="AV158" s="221"/>
      <c r="AW158" s="221"/>
      <c r="AX158" s="221"/>
      <c r="AY158" s="221"/>
      <c r="AZ158" s="221"/>
      <c r="BA158" s="220"/>
    </row>
    <row r="159" spans="1:53" s="2" customFormat="1" ht="18.75">
      <c r="A159" s="34"/>
      <c r="B159" s="237"/>
      <c r="C159" s="237"/>
      <c r="D159" s="68"/>
      <c r="E159" s="75"/>
      <c r="F159" s="75"/>
      <c r="G159" s="75"/>
      <c r="H159" s="75"/>
      <c r="I159" s="75"/>
      <c r="J159" s="75"/>
      <c r="K159" s="75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238"/>
      <c r="Z159" s="238"/>
      <c r="AA159" s="238"/>
      <c r="AB159" s="221"/>
      <c r="AC159" s="221"/>
      <c r="AD159" s="221"/>
      <c r="AE159" s="221"/>
      <c r="AF159" s="221"/>
      <c r="AG159" s="221"/>
      <c r="AH159" s="221"/>
      <c r="AI159" s="221"/>
      <c r="AJ159" s="221"/>
      <c r="AK159" s="221"/>
      <c r="AL159" s="221"/>
      <c r="AM159" s="221"/>
      <c r="AN159" s="221"/>
      <c r="AO159" s="221"/>
      <c r="AP159" s="221"/>
      <c r="AQ159" s="221"/>
      <c r="AR159" s="221"/>
      <c r="AS159" s="221"/>
      <c r="AT159" s="221"/>
      <c r="AU159" s="221"/>
      <c r="AV159" s="221"/>
      <c r="AW159" s="221"/>
      <c r="AX159" s="221"/>
      <c r="AY159" s="221"/>
      <c r="AZ159" s="221"/>
      <c r="BA159" s="220"/>
    </row>
    <row r="160" spans="1:53" s="2" customFormat="1" ht="20.25" customHeight="1">
      <c r="A160" s="32"/>
      <c r="B160" s="239" t="s">
        <v>113</v>
      </c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21"/>
      <c r="AC160" s="221"/>
      <c r="AD160" s="221"/>
      <c r="AE160" s="221"/>
      <c r="AF160" s="221"/>
      <c r="AG160" s="221"/>
      <c r="AH160" s="221"/>
      <c r="AI160" s="221"/>
      <c r="AJ160" s="221"/>
      <c r="AK160" s="221"/>
      <c r="AL160" s="221"/>
      <c r="AM160" s="221"/>
      <c r="AN160" s="221"/>
      <c r="AO160" s="221"/>
      <c r="AP160" s="221"/>
      <c r="AQ160" s="221"/>
      <c r="AR160" s="221"/>
      <c r="AS160" s="221"/>
      <c r="AT160" s="221"/>
      <c r="AU160" s="221"/>
      <c r="AV160" s="221"/>
      <c r="AW160" s="221"/>
      <c r="AX160" s="221"/>
      <c r="AY160" s="221"/>
      <c r="AZ160" s="221"/>
      <c r="BA160" s="220"/>
    </row>
    <row r="161" spans="2:52">
      <c r="B161" s="6"/>
      <c r="C161" s="6"/>
      <c r="D161" s="6"/>
      <c r="E161" s="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6"/>
      <c r="AA161" s="6"/>
      <c r="AB161" s="221"/>
      <c r="AC161" s="221"/>
      <c r="AD161" s="221"/>
      <c r="AE161" s="221"/>
      <c r="AF161" s="221"/>
      <c r="AG161" s="221"/>
      <c r="AH161" s="221"/>
      <c r="AI161" s="221"/>
      <c r="AJ161" s="221"/>
      <c r="AK161" s="221"/>
      <c r="AL161" s="221"/>
      <c r="AM161" s="221"/>
      <c r="AN161" s="221"/>
      <c r="AO161" s="221"/>
      <c r="AP161" s="221"/>
      <c r="AQ161" s="221"/>
      <c r="AR161" s="221"/>
      <c r="AS161" s="221"/>
      <c r="AT161" s="221"/>
      <c r="AU161" s="221"/>
      <c r="AV161" s="221"/>
      <c r="AW161" s="221"/>
      <c r="AX161" s="221"/>
      <c r="AY161" s="221"/>
      <c r="AZ161" s="221"/>
    </row>
    <row r="162" spans="2:52">
      <c r="B162" s="6"/>
      <c r="C162" s="6"/>
      <c r="D162" s="6"/>
      <c r="E162" s="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6"/>
      <c r="AA162" s="6"/>
      <c r="AB162" s="221"/>
      <c r="AC162" s="221"/>
      <c r="AD162" s="221"/>
      <c r="AE162" s="221"/>
      <c r="AF162" s="221"/>
      <c r="AG162" s="221"/>
      <c r="AH162" s="221"/>
      <c r="AI162" s="221"/>
      <c r="AJ162" s="221"/>
      <c r="AK162" s="221"/>
      <c r="AL162" s="221"/>
      <c r="AM162" s="221"/>
      <c r="AN162" s="221"/>
      <c r="AO162" s="221"/>
      <c r="AP162" s="221"/>
      <c r="AQ162" s="221"/>
      <c r="AR162" s="221"/>
      <c r="AS162" s="221"/>
      <c r="AT162" s="221"/>
      <c r="AU162" s="221"/>
      <c r="AV162" s="221"/>
      <c r="AW162" s="221"/>
      <c r="AX162" s="221"/>
      <c r="AY162" s="221"/>
      <c r="AZ162" s="221"/>
    </row>
    <row r="163" spans="2:52">
      <c r="B163" s="6"/>
      <c r="C163" s="6"/>
      <c r="D163" s="6"/>
      <c r="E163" s="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6"/>
      <c r="AA163" s="6"/>
      <c r="AB163" s="221"/>
      <c r="AC163" s="221"/>
      <c r="AD163" s="221"/>
      <c r="AE163" s="221"/>
      <c r="AF163" s="221"/>
      <c r="AG163" s="221"/>
      <c r="AH163" s="221"/>
      <c r="AI163" s="221"/>
      <c r="AJ163" s="221"/>
      <c r="AK163" s="221"/>
      <c r="AL163" s="221"/>
      <c r="AM163" s="221"/>
      <c r="AN163" s="221"/>
      <c r="AO163" s="221"/>
      <c r="AP163" s="221"/>
      <c r="AQ163" s="221"/>
      <c r="AR163" s="221"/>
      <c r="AS163" s="221"/>
      <c r="AT163" s="221"/>
      <c r="AU163" s="221"/>
      <c r="AV163" s="221"/>
      <c r="AW163" s="221"/>
      <c r="AX163" s="221"/>
      <c r="AY163" s="221"/>
      <c r="AZ163" s="221"/>
    </row>
    <row r="164" spans="2:52">
      <c r="B164" s="6"/>
      <c r="C164" s="6"/>
      <c r="D164" s="6"/>
      <c r="E164" s="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6"/>
      <c r="AA164" s="6"/>
      <c r="AB164" s="221"/>
      <c r="AC164" s="221"/>
      <c r="AD164" s="221"/>
      <c r="AE164" s="221"/>
      <c r="AF164" s="221"/>
      <c r="AG164" s="221"/>
      <c r="AH164" s="221"/>
      <c r="AI164" s="221"/>
      <c r="AJ164" s="221"/>
      <c r="AK164" s="221"/>
      <c r="AL164" s="221"/>
      <c r="AM164" s="221"/>
      <c r="AN164" s="221"/>
      <c r="AO164" s="221"/>
      <c r="AP164" s="221"/>
      <c r="AQ164" s="221"/>
      <c r="AR164" s="221"/>
      <c r="AS164" s="221"/>
      <c r="AT164" s="221"/>
      <c r="AU164" s="221"/>
      <c r="AV164" s="221"/>
      <c r="AW164" s="221"/>
      <c r="AX164" s="221"/>
      <c r="AY164" s="221"/>
      <c r="AZ164" s="221"/>
    </row>
    <row r="165" spans="2:52">
      <c r="B165" s="6"/>
      <c r="C165" s="6"/>
      <c r="D165" s="6"/>
      <c r="E165" s="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6"/>
      <c r="AA165" s="6"/>
      <c r="AB165" s="221"/>
      <c r="AC165" s="221"/>
      <c r="AD165" s="221"/>
      <c r="AE165" s="221"/>
      <c r="AF165" s="221"/>
      <c r="AG165" s="221"/>
      <c r="AH165" s="221"/>
      <c r="AI165" s="221"/>
      <c r="AJ165" s="221"/>
      <c r="AK165" s="221"/>
      <c r="AL165" s="221"/>
      <c r="AM165" s="221"/>
      <c r="AN165" s="221"/>
      <c r="AO165" s="221"/>
      <c r="AP165" s="221"/>
      <c r="AQ165" s="221"/>
      <c r="AR165" s="221"/>
      <c r="AS165" s="221"/>
      <c r="AT165" s="221"/>
      <c r="AU165" s="221"/>
      <c r="AV165" s="221"/>
      <c r="AW165" s="221"/>
      <c r="AX165" s="221"/>
      <c r="AY165" s="221"/>
      <c r="AZ165" s="221"/>
    </row>
    <row r="166" spans="2:52">
      <c r="B166" s="6"/>
      <c r="C166" s="6"/>
      <c r="D166" s="6"/>
      <c r="E166" s="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6"/>
      <c r="AA166" s="6"/>
      <c r="AB166" s="221"/>
      <c r="AC166" s="221"/>
      <c r="AD166" s="221"/>
      <c r="AE166" s="221"/>
      <c r="AF166" s="221"/>
      <c r="AG166" s="221"/>
      <c r="AH166" s="221"/>
      <c r="AI166" s="221"/>
      <c r="AJ166" s="221"/>
      <c r="AK166" s="221"/>
      <c r="AL166" s="221"/>
      <c r="AM166" s="221"/>
      <c r="AN166" s="221"/>
      <c r="AO166" s="221"/>
      <c r="AP166" s="221"/>
      <c r="AQ166" s="221"/>
      <c r="AR166" s="221"/>
      <c r="AS166" s="221"/>
      <c r="AT166" s="221"/>
      <c r="AU166" s="221"/>
      <c r="AV166" s="221"/>
      <c r="AW166" s="221"/>
      <c r="AX166" s="221"/>
      <c r="AY166" s="221"/>
      <c r="AZ166" s="221"/>
    </row>
    <row r="167" spans="2:52">
      <c r="B167" s="6"/>
      <c r="C167" s="6"/>
      <c r="D167" s="6"/>
      <c r="E167" s="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6"/>
      <c r="AA167" s="6"/>
      <c r="AB167" s="221"/>
      <c r="AC167" s="221"/>
      <c r="AD167" s="221"/>
      <c r="AE167" s="221"/>
      <c r="AF167" s="221"/>
      <c r="AG167" s="221"/>
      <c r="AH167" s="221"/>
      <c r="AI167" s="221"/>
      <c r="AJ167" s="221"/>
      <c r="AK167" s="221"/>
      <c r="AL167" s="221"/>
      <c r="AM167" s="221"/>
      <c r="AN167" s="221"/>
      <c r="AO167" s="221"/>
      <c r="AP167" s="221"/>
      <c r="AQ167" s="221"/>
      <c r="AR167" s="221"/>
      <c r="AS167" s="221"/>
      <c r="AT167" s="221"/>
      <c r="AU167" s="221"/>
      <c r="AV167" s="221"/>
      <c r="AW167" s="221"/>
      <c r="AX167" s="221"/>
      <c r="AY167" s="221"/>
      <c r="AZ167" s="221"/>
    </row>
    <row r="168" spans="2:52">
      <c r="B168" s="6"/>
      <c r="C168" s="6"/>
      <c r="D168" s="6"/>
      <c r="E168" s="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6"/>
      <c r="AA168" s="6"/>
      <c r="AB168" s="221"/>
      <c r="AC168" s="221"/>
      <c r="AD168" s="221"/>
      <c r="AE168" s="221"/>
      <c r="AF168" s="221"/>
      <c r="AG168" s="221"/>
      <c r="AH168" s="221"/>
      <c r="AI168" s="221"/>
      <c r="AJ168" s="221"/>
      <c r="AK168" s="221"/>
      <c r="AL168" s="221"/>
      <c r="AM168" s="221"/>
      <c r="AN168" s="221"/>
      <c r="AO168" s="221"/>
      <c r="AP168" s="221"/>
      <c r="AQ168" s="221"/>
      <c r="AR168" s="221"/>
      <c r="AS168" s="221"/>
      <c r="AT168" s="221"/>
      <c r="AU168" s="221"/>
      <c r="AV168" s="221"/>
      <c r="AW168" s="221"/>
      <c r="AX168" s="221"/>
      <c r="AY168" s="221"/>
      <c r="AZ168" s="221"/>
    </row>
    <row r="169" spans="2:52">
      <c r="B169" s="6"/>
      <c r="C169" s="6"/>
      <c r="D169" s="6"/>
      <c r="E169" s="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6"/>
      <c r="AA169" s="6"/>
      <c r="AB169" s="221"/>
      <c r="AC169" s="221"/>
      <c r="AD169" s="221"/>
      <c r="AE169" s="221"/>
      <c r="AF169" s="221"/>
      <c r="AG169" s="221"/>
      <c r="AH169" s="221"/>
      <c r="AI169" s="221"/>
      <c r="AJ169" s="221"/>
      <c r="AK169" s="221"/>
      <c r="AL169" s="221"/>
      <c r="AM169" s="221"/>
      <c r="AN169" s="221"/>
      <c r="AO169" s="221"/>
      <c r="AP169" s="221"/>
      <c r="AQ169" s="221"/>
      <c r="AR169" s="221"/>
      <c r="AS169" s="221"/>
      <c r="AT169" s="221"/>
      <c r="AU169" s="221"/>
      <c r="AV169" s="221"/>
      <c r="AW169" s="221"/>
      <c r="AX169" s="221"/>
      <c r="AY169" s="221"/>
      <c r="AZ169" s="221"/>
    </row>
    <row r="170" spans="2:52">
      <c r="B170" s="6"/>
      <c r="C170" s="6"/>
      <c r="D170" s="6"/>
      <c r="E170" s="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6"/>
      <c r="AA170" s="6"/>
      <c r="AB170" s="221"/>
      <c r="AC170" s="221"/>
      <c r="AD170" s="221"/>
      <c r="AE170" s="221"/>
      <c r="AF170" s="221"/>
      <c r="AG170" s="221"/>
      <c r="AH170" s="221"/>
      <c r="AI170" s="221"/>
      <c r="AJ170" s="221"/>
      <c r="AK170" s="221"/>
      <c r="AL170" s="221"/>
      <c r="AM170" s="221"/>
      <c r="AN170" s="221"/>
      <c r="AO170" s="221"/>
      <c r="AP170" s="221"/>
      <c r="AQ170" s="221"/>
      <c r="AR170" s="221"/>
      <c r="AS170" s="221"/>
      <c r="AT170" s="221"/>
      <c r="AU170" s="221"/>
      <c r="AV170" s="221"/>
      <c r="AW170" s="221"/>
      <c r="AX170" s="221"/>
      <c r="AY170" s="221"/>
      <c r="AZ170" s="221"/>
    </row>
    <row r="171" spans="2:52">
      <c r="B171" s="6"/>
      <c r="C171" s="6"/>
      <c r="D171" s="6"/>
      <c r="E171" s="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6"/>
      <c r="AA171" s="6"/>
      <c r="AB171" s="221"/>
      <c r="AC171" s="221"/>
      <c r="AD171" s="221"/>
      <c r="AE171" s="221"/>
      <c r="AF171" s="221"/>
      <c r="AG171" s="221"/>
      <c r="AH171" s="221"/>
      <c r="AI171" s="221"/>
      <c r="AJ171" s="221"/>
      <c r="AK171" s="221"/>
      <c r="AL171" s="221"/>
      <c r="AM171" s="221"/>
      <c r="AN171" s="221"/>
      <c r="AO171" s="221"/>
      <c r="AP171" s="221"/>
      <c r="AQ171" s="221"/>
      <c r="AR171" s="221"/>
      <c r="AS171" s="221"/>
      <c r="AT171" s="221"/>
      <c r="AU171" s="221"/>
      <c r="AV171" s="221"/>
      <c r="AW171" s="221"/>
      <c r="AX171" s="221"/>
      <c r="AY171" s="221"/>
      <c r="AZ171" s="221"/>
    </row>
    <row r="172" spans="2:52">
      <c r="B172" s="6"/>
      <c r="C172" s="6"/>
      <c r="D172" s="6"/>
      <c r="E172" s="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6"/>
      <c r="AA172" s="6"/>
      <c r="AB172" s="221"/>
      <c r="AC172" s="221"/>
      <c r="AD172" s="221"/>
      <c r="AE172" s="221"/>
      <c r="AF172" s="221"/>
      <c r="AG172" s="221"/>
      <c r="AH172" s="221"/>
      <c r="AI172" s="221"/>
      <c r="AJ172" s="221"/>
      <c r="AK172" s="221"/>
      <c r="AL172" s="221"/>
      <c r="AM172" s="221"/>
      <c r="AN172" s="221"/>
      <c r="AO172" s="221"/>
      <c r="AP172" s="221"/>
      <c r="AQ172" s="221"/>
      <c r="AR172" s="221"/>
      <c r="AS172" s="221"/>
      <c r="AT172" s="221"/>
      <c r="AU172" s="221"/>
      <c r="AV172" s="221"/>
      <c r="AW172" s="221"/>
      <c r="AX172" s="221"/>
      <c r="AY172" s="221"/>
      <c r="AZ172" s="221"/>
    </row>
    <row r="173" spans="2:52">
      <c r="B173" s="6"/>
      <c r="C173" s="6"/>
      <c r="D173" s="6"/>
      <c r="E173" s="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6"/>
      <c r="AA173" s="6"/>
      <c r="AB173" s="221"/>
      <c r="AC173" s="221"/>
      <c r="AD173" s="221"/>
      <c r="AE173" s="221"/>
      <c r="AF173" s="221"/>
      <c r="AG173" s="221"/>
      <c r="AH173" s="221"/>
      <c r="AI173" s="221"/>
      <c r="AJ173" s="221"/>
      <c r="AK173" s="221"/>
      <c r="AL173" s="221"/>
      <c r="AM173" s="221"/>
      <c r="AN173" s="221"/>
      <c r="AO173" s="221"/>
      <c r="AP173" s="221"/>
      <c r="AQ173" s="221"/>
      <c r="AR173" s="221"/>
      <c r="AS173" s="221"/>
      <c r="AT173" s="221"/>
      <c r="AU173" s="221"/>
      <c r="AV173" s="221"/>
      <c r="AW173" s="221"/>
      <c r="AX173" s="221"/>
      <c r="AY173" s="221"/>
      <c r="AZ173" s="221"/>
    </row>
    <row r="174" spans="2:52">
      <c r="B174" s="6"/>
      <c r="C174" s="6"/>
      <c r="D174" s="6"/>
      <c r="E174" s="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6"/>
      <c r="AA174" s="6"/>
      <c r="AB174" s="221"/>
      <c r="AC174" s="221"/>
      <c r="AD174" s="221"/>
      <c r="AE174" s="221"/>
      <c r="AF174" s="221"/>
      <c r="AG174" s="221"/>
      <c r="AH174" s="221"/>
      <c r="AI174" s="221"/>
      <c r="AJ174" s="221"/>
      <c r="AK174" s="221"/>
      <c r="AL174" s="221"/>
      <c r="AM174" s="221"/>
      <c r="AN174" s="221"/>
      <c r="AO174" s="221"/>
      <c r="AP174" s="221"/>
      <c r="AQ174" s="221"/>
      <c r="AR174" s="221"/>
      <c r="AS174" s="221"/>
      <c r="AT174" s="221"/>
      <c r="AU174" s="221"/>
      <c r="AV174" s="221"/>
      <c r="AW174" s="221"/>
      <c r="AX174" s="221"/>
      <c r="AY174" s="221"/>
      <c r="AZ174" s="221"/>
    </row>
    <row r="175" spans="2:52">
      <c r="B175" s="6"/>
      <c r="C175" s="6"/>
      <c r="D175" s="6"/>
      <c r="E175" s="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6"/>
      <c r="AA175" s="6"/>
      <c r="AB175" s="221"/>
      <c r="AC175" s="221"/>
      <c r="AD175" s="221"/>
      <c r="AE175" s="221"/>
      <c r="AF175" s="221"/>
      <c r="AG175" s="221"/>
      <c r="AH175" s="221"/>
      <c r="AI175" s="221"/>
      <c r="AJ175" s="221"/>
      <c r="AK175" s="221"/>
      <c r="AL175" s="221"/>
      <c r="AM175" s="221"/>
      <c r="AN175" s="221"/>
      <c r="AO175" s="221"/>
      <c r="AP175" s="221"/>
      <c r="AQ175" s="221"/>
      <c r="AR175" s="221"/>
      <c r="AS175" s="221"/>
      <c r="AT175" s="221"/>
      <c r="AU175" s="221"/>
      <c r="AV175" s="221"/>
      <c r="AW175" s="221"/>
      <c r="AX175" s="221"/>
      <c r="AY175" s="221"/>
      <c r="AZ175" s="221"/>
    </row>
    <row r="176" spans="2:52">
      <c r="B176" s="6"/>
      <c r="C176" s="6"/>
      <c r="D176" s="6"/>
      <c r="E176" s="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6"/>
      <c r="AA176" s="6"/>
      <c r="AB176" s="221"/>
      <c r="AC176" s="221"/>
      <c r="AD176" s="221"/>
      <c r="AE176" s="221"/>
      <c r="AF176" s="221"/>
      <c r="AG176" s="221"/>
      <c r="AH176" s="221"/>
      <c r="AI176" s="221"/>
      <c r="AJ176" s="221"/>
      <c r="AK176" s="221"/>
      <c r="AL176" s="221"/>
      <c r="AM176" s="221"/>
      <c r="AN176" s="221"/>
      <c r="AO176" s="221"/>
      <c r="AP176" s="221"/>
      <c r="AQ176" s="221"/>
      <c r="AR176" s="221"/>
      <c r="AS176" s="221"/>
      <c r="AT176" s="221"/>
      <c r="AU176" s="221"/>
      <c r="AV176" s="221"/>
      <c r="AW176" s="221"/>
      <c r="AX176" s="221"/>
      <c r="AY176" s="221"/>
      <c r="AZ176" s="221"/>
    </row>
    <row r="177" spans="2:52">
      <c r="B177" s="6"/>
      <c r="C177" s="6"/>
      <c r="D177" s="6"/>
      <c r="E177" s="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6"/>
      <c r="AA177" s="6"/>
      <c r="AB177" s="221"/>
      <c r="AC177" s="221"/>
      <c r="AD177" s="221"/>
      <c r="AE177" s="221"/>
      <c r="AF177" s="221"/>
      <c r="AG177" s="221"/>
      <c r="AH177" s="221"/>
      <c r="AI177" s="221"/>
      <c r="AJ177" s="221"/>
      <c r="AK177" s="221"/>
      <c r="AL177" s="221"/>
      <c r="AM177" s="221"/>
      <c r="AN177" s="221"/>
      <c r="AO177" s="221"/>
      <c r="AP177" s="221"/>
      <c r="AQ177" s="221"/>
      <c r="AR177" s="221"/>
      <c r="AS177" s="221"/>
      <c r="AT177" s="221"/>
      <c r="AU177" s="221"/>
      <c r="AV177" s="221"/>
      <c r="AW177" s="221"/>
      <c r="AX177" s="221"/>
      <c r="AY177" s="221"/>
      <c r="AZ177" s="221"/>
    </row>
    <row r="178" spans="2:52">
      <c r="B178" s="6"/>
      <c r="C178" s="6"/>
      <c r="D178" s="6"/>
      <c r="E178" s="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6"/>
      <c r="AA178" s="6"/>
      <c r="AB178" s="221"/>
      <c r="AC178" s="221"/>
      <c r="AD178" s="221"/>
      <c r="AE178" s="221"/>
      <c r="AF178" s="221"/>
      <c r="AG178" s="221"/>
      <c r="AH178" s="221"/>
      <c r="AI178" s="221"/>
      <c r="AJ178" s="221"/>
      <c r="AK178" s="221"/>
      <c r="AL178" s="221"/>
      <c r="AM178" s="221"/>
      <c r="AN178" s="221"/>
      <c r="AO178" s="221"/>
      <c r="AP178" s="221"/>
      <c r="AQ178" s="221"/>
      <c r="AR178" s="221"/>
      <c r="AS178" s="221"/>
      <c r="AT178" s="221"/>
      <c r="AU178" s="221"/>
      <c r="AV178" s="221"/>
      <c r="AW178" s="221"/>
      <c r="AX178" s="221"/>
      <c r="AY178" s="221"/>
      <c r="AZ178" s="221"/>
    </row>
    <row r="179" spans="2:52">
      <c r="B179" s="6"/>
      <c r="C179" s="6"/>
      <c r="D179" s="6"/>
      <c r="E179" s="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6"/>
      <c r="AA179" s="6"/>
      <c r="AB179" s="221"/>
      <c r="AC179" s="221"/>
      <c r="AD179" s="221"/>
      <c r="AE179" s="221"/>
      <c r="AF179" s="221"/>
      <c r="AG179" s="221"/>
      <c r="AH179" s="221"/>
      <c r="AI179" s="221"/>
      <c r="AJ179" s="221"/>
      <c r="AK179" s="221"/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221"/>
      <c r="AV179" s="221"/>
      <c r="AW179" s="221"/>
      <c r="AX179" s="221"/>
      <c r="AY179" s="221"/>
      <c r="AZ179" s="221"/>
    </row>
    <row r="180" spans="2:52">
      <c r="B180" s="6"/>
      <c r="C180" s="6"/>
      <c r="D180" s="6"/>
      <c r="E180" s="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6"/>
      <c r="AA180" s="6"/>
      <c r="AB180" s="221"/>
      <c r="AC180" s="221"/>
      <c r="AD180" s="221"/>
      <c r="AE180" s="221"/>
      <c r="AF180" s="221"/>
      <c r="AG180" s="221"/>
      <c r="AH180" s="221"/>
      <c r="AI180" s="221"/>
      <c r="AJ180" s="221"/>
      <c r="AK180" s="221"/>
      <c r="AL180" s="221"/>
      <c r="AM180" s="221"/>
      <c r="AN180" s="221"/>
      <c r="AO180" s="221"/>
      <c r="AP180" s="221"/>
      <c r="AQ180" s="221"/>
      <c r="AR180" s="221"/>
      <c r="AS180" s="221"/>
      <c r="AT180" s="221"/>
      <c r="AU180" s="221"/>
      <c r="AV180" s="221"/>
      <c r="AW180" s="221"/>
      <c r="AX180" s="221"/>
      <c r="AY180" s="221"/>
      <c r="AZ180" s="221"/>
    </row>
    <row r="181" spans="2:52">
      <c r="B181" s="6"/>
      <c r="C181" s="6"/>
      <c r="D181" s="6"/>
      <c r="E181" s="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6"/>
      <c r="AA181" s="6"/>
      <c r="AB181" s="221"/>
      <c r="AC181" s="221"/>
      <c r="AD181" s="221"/>
      <c r="AE181" s="221"/>
      <c r="AF181" s="221"/>
      <c r="AG181" s="221"/>
      <c r="AH181" s="221"/>
      <c r="AI181" s="221"/>
      <c r="AJ181" s="221"/>
      <c r="AK181" s="221"/>
      <c r="AL181" s="221"/>
      <c r="AM181" s="221"/>
      <c r="AN181" s="221"/>
      <c r="AO181" s="221"/>
      <c r="AP181" s="221"/>
      <c r="AQ181" s="221"/>
      <c r="AR181" s="221"/>
      <c r="AS181" s="221"/>
      <c r="AT181" s="221"/>
      <c r="AU181" s="221"/>
      <c r="AV181" s="221"/>
      <c r="AW181" s="221"/>
      <c r="AX181" s="221"/>
      <c r="AY181" s="221"/>
      <c r="AZ181" s="221"/>
    </row>
    <row r="182" spans="2:52">
      <c r="B182" s="6"/>
      <c r="C182" s="6"/>
      <c r="D182" s="6"/>
      <c r="E182" s="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6"/>
      <c r="AA182" s="6"/>
      <c r="AB182" s="221"/>
      <c r="AC182" s="221"/>
      <c r="AD182" s="221"/>
      <c r="AE182" s="221"/>
      <c r="AF182" s="221"/>
      <c r="AG182" s="221"/>
      <c r="AH182" s="221"/>
      <c r="AI182" s="221"/>
      <c r="AJ182" s="221"/>
      <c r="AK182" s="221"/>
      <c r="AL182" s="221"/>
      <c r="AM182" s="221"/>
      <c r="AN182" s="221"/>
      <c r="AO182" s="221"/>
      <c r="AP182" s="221"/>
      <c r="AQ182" s="221"/>
      <c r="AR182" s="221"/>
      <c r="AS182" s="221"/>
      <c r="AT182" s="221"/>
      <c r="AU182" s="221"/>
      <c r="AV182" s="221"/>
      <c r="AW182" s="221"/>
      <c r="AX182" s="221"/>
      <c r="AY182" s="221"/>
      <c r="AZ182" s="221"/>
    </row>
    <row r="183" spans="2:52">
      <c r="B183" s="6"/>
      <c r="C183" s="6"/>
      <c r="D183" s="6"/>
      <c r="E183" s="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6"/>
      <c r="AA183" s="6"/>
      <c r="AB183" s="221"/>
      <c r="AC183" s="221"/>
      <c r="AD183" s="221"/>
      <c r="AE183" s="221"/>
      <c r="AF183" s="221"/>
      <c r="AG183" s="221"/>
      <c r="AH183" s="221"/>
      <c r="AI183" s="221"/>
      <c r="AJ183" s="221"/>
      <c r="AK183" s="221"/>
      <c r="AL183" s="221"/>
      <c r="AM183" s="221"/>
      <c r="AN183" s="221"/>
      <c r="AO183" s="221"/>
      <c r="AP183" s="221"/>
      <c r="AQ183" s="221"/>
      <c r="AR183" s="221"/>
      <c r="AS183" s="221"/>
      <c r="AT183" s="221"/>
      <c r="AU183" s="221"/>
      <c r="AV183" s="221"/>
      <c r="AW183" s="221"/>
      <c r="AX183" s="221"/>
      <c r="AY183" s="221"/>
      <c r="AZ183" s="221"/>
    </row>
    <row r="184" spans="2:52">
      <c r="B184" s="6"/>
      <c r="C184" s="6"/>
      <c r="D184" s="6"/>
      <c r="E184" s="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6"/>
      <c r="AA184" s="6"/>
      <c r="AB184" s="221"/>
      <c r="AC184" s="221"/>
      <c r="AD184" s="221"/>
      <c r="AE184" s="221"/>
      <c r="AF184" s="221"/>
      <c r="AG184" s="221"/>
      <c r="AH184" s="221"/>
      <c r="AI184" s="221"/>
      <c r="AJ184" s="221"/>
      <c r="AK184" s="221"/>
      <c r="AL184" s="221"/>
      <c r="AM184" s="221"/>
      <c r="AN184" s="221"/>
      <c r="AO184" s="221"/>
      <c r="AP184" s="221"/>
      <c r="AQ184" s="221"/>
      <c r="AR184" s="221"/>
      <c r="AS184" s="221"/>
      <c r="AT184" s="221"/>
      <c r="AU184" s="221"/>
      <c r="AV184" s="221"/>
      <c r="AW184" s="221"/>
      <c r="AX184" s="221"/>
      <c r="AY184" s="221"/>
      <c r="AZ184" s="221"/>
    </row>
    <row r="185" spans="2:52">
      <c r="B185" s="6"/>
      <c r="C185" s="6"/>
      <c r="D185" s="6"/>
      <c r="E185" s="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6"/>
      <c r="AA185" s="6"/>
      <c r="AB185" s="221"/>
      <c r="AC185" s="221"/>
      <c r="AD185" s="221"/>
      <c r="AE185" s="221"/>
      <c r="AF185" s="221"/>
      <c r="AG185" s="221"/>
      <c r="AH185" s="221"/>
      <c r="AI185" s="221"/>
      <c r="AJ185" s="221"/>
      <c r="AK185" s="221"/>
      <c r="AL185" s="221"/>
      <c r="AM185" s="221"/>
      <c r="AN185" s="221"/>
      <c r="AO185" s="221"/>
      <c r="AP185" s="221"/>
      <c r="AQ185" s="221"/>
      <c r="AR185" s="221"/>
      <c r="AS185" s="221"/>
      <c r="AT185" s="221"/>
      <c r="AU185" s="221"/>
      <c r="AV185" s="221"/>
      <c r="AW185" s="221"/>
      <c r="AX185" s="221"/>
      <c r="AY185" s="221"/>
      <c r="AZ185" s="221"/>
    </row>
    <row r="186" spans="2:52">
      <c r="B186" s="6"/>
      <c r="C186" s="6"/>
      <c r="D186" s="6"/>
      <c r="E186" s="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6"/>
      <c r="AA186" s="6"/>
      <c r="AB186" s="221"/>
      <c r="AC186" s="221"/>
      <c r="AD186" s="221"/>
      <c r="AE186" s="221"/>
      <c r="AF186" s="221"/>
      <c r="AG186" s="221"/>
      <c r="AH186" s="221"/>
      <c r="AI186" s="221"/>
      <c r="AJ186" s="221"/>
      <c r="AK186" s="221"/>
      <c r="AL186" s="221"/>
      <c r="AM186" s="221"/>
      <c r="AN186" s="221"/>
      <c r="AO186" s="221"/>
      <c r="AP186" s="221"/>
      <c r="AQ186" s="221"/>
      <c r="AR186" s="221"/>
      <c r="AS186" s="221"/>
      <c r="AT186" s="221"/>
      <c r="AU186" s="221"/>
      <c r="AV186" s="221"/>
      <c r="AW186" s="221"/>
      <c r="AX186" s="221"/>
      <c r="AY186" s="221"/>
      <c r="AZ186" s="221"/>
    </row>
    <row r="187" spans="2:52">
      <c r="B187" s="6"/>
      <c r="C187" s="6"/>
      <c r="D187" s="6"/>
      <c r="E187" s="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6"/>
      <c r="AA187" s="6"/>
      <c r="AB187" s="221"/>
      <c r="AC187" s="221"/>
      <c r="AD187" s="221"/>
      <c r="AE187" s="221"/>
      <c r="AF187" s="221"/>
      <c r="AG187" s="221"/>
      <c r="AH187" s="221"/>
      <c r="AI187" s="221"/>
      <c r="AJ187" s="221"/>
      <c r="AK187" s="221"/>
      <c r="AL187" s="221"/>
      <c r="AM187" s="221"/>
      <c r="AN187" s="221"/>
      <c r="AO187" s="221"/>
      <c r="AP187" s="221"/>
      <c r="AQ187" s="221"/>
      <c r="AR187" s="221"/>
      <c r="AS187" s="221"/>
      <c r="AT187" s="221"/>
      <c r="AU187" s="221"/>
      <c r="AV187" s="221"/>
      <c r="AW187" s="221"/>
      <c r="AX187" s="221"/>
      <c r="AY187" s="221"/>
      <c r="AZ187" s="221"/>
    </row>
    <row r="188" spans="2:52">
      <c r="B188" s="6"/>
      <c r="C188" s="6"/>
      <c r="D188" s="6"/>
      <c r="E188" s="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6"/>
      <c r="AA188" s="6"/>
      <c r="AB188" s="221"/>
      <c r="AC188" s="221"/>
      <c r="AD188" s="221"/>
      <c r="AE188" s="221"/>
      <c r="AF188" s="221"/>
      <c r="AG188" s="221"/>
      <c r="AH188" s="221"/>
      <c r="AI188" s="221"/>
      <c r="AJ188" s="221"/>
      <c r="AK188" s="221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1"/>
      <c r="AV188" s="221"/>
      <c r="AW188" s="221"/>
      <c r="AX188" s="221"/>
      <c r="AY188" s="221"/>
      <c r="AZ188" s="221"/>
    </row>
    <row r="189" spans="2:52">
      <c r="B189" s="6"/>
      <c r="C189" s="6"/>
      <c r="D189" s="6"/>
      <c r="E189" s="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6"/>
      <c r="AA189" s="6"/>
      <c r="AB189" s="221"/>
      <c r="AC189" s="221"/>
      <c r="AD189" s="221"/>
      <c r="AE189" s="221"/>
      <c r="AF189" s="221"/>
      <c r="AG189" s="221"/>
      <c r="AH189" s="221"/>
      <c r="AI189" s="221"/>
      <c r="AJ189" s="221"/>
      <c r="AK189" s="221"/>
      <c r="AL189" s="221"/>
      <c r="AM189" s="221"/>
      <c r="AN189" s="221"/>
      <c r="AO189" s="221"/>
      <c r="AP189" s="221"/>
      <c r="AQ189" s="221"/>
      <c r="AR189" s="221"/>
      <c r="AS189" s="221"/>
      <c r="AT189" s="221"/>
      <c r="AU189" s="221"/>
      <c r="AV189" s="221"/>
      <c r="AW189" s="221"/>
      <c r="AX189" s="221"/>
      <c r="AY189" s="221"/>
      <c r="AZ189" s="221"/>
    </row>
    <row r="190" spans="2:52">
      <c r="B190" s="6"/>
      <c r="C190" s="6"/>
      <c r="D190" s="6"/>
      <c r="E190" s="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6"/>
      <c r="AA190" s="6"/>
      <c r="AB190" s="221"/>
      <c r="AC190" s="221"/>
      <c r="AD190" s="221"/>
      <c r="AE190" s="221"/>
      <c r="AF190" s="221"/>
      <c r="AG190" s="221"/>
      <c r="AH190" s="221"/>
      <c r="AI190" s="221"/>
      <c r="AJ190" s="221"/>
      <c r="AK190" s="221"/>
      <c r="AL190" s="221"/>
      <c r="AM190" s="221"/>
      <c r="AN190" s="221"/>
      <c r="AO190" s="221"/>
      <c r="AP190" s="221"/>
      <c r="AQ190" s="221"/>
      <c r="AR190" s="221"/>
      <c r="AS190" s="221"/>
      <c r="AT190" s="221"/>
      <c r="AU190" s="221"/>
      <c r="AV190" s="221"/>
      <c r="AW190" s="221"/>
      <c r="AX190" s="221"/>
      <c r="AY190" s="221"/>
      <c r="AZ190" s="221"/>
    </row>
    <row r="191" spans="2:52">
      <c r="B191" s="6"/>
      <c r="C191" s="6"/>
      <c r="D191" s="6"/>
      <c r="E191" s="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6"/>
      <c r="AA191" s="6"/>
      <c r="AB191" s="221"/>
      <c r="AC191" s="221"/>
      <c r="AD191" s="221"/>
      <c r="AE191" s="221"/>
      <c r="AF191" s="221"/>
      <c r="AG191" s="221"/>
      <c r="AH191" s="221"/>
      <c r="AI191" s="221"/>
      <c r="AJ191" s="221"/>
      <c r="AK191" s="221"/>
      <c r="AL191" s="221"/>
      <c r="AM191" s="221"/>
      <c r="AN191" s="221"/>
      <c r="AO191" s="221"/>
      <c r="AP191" s="221"/>
      <c r="AQ191" s="221"/>
      <c r="AR191" s="221"/>
      <c r="AS191" s="221"/>
      <c r="AT191" s="221"/>
      <c r="AU191" s="221"/>
      <c r="AV191" s="221"/>
      <c r="AW191" s="221"/>
      <c r="AX191" s="221"/>
      <c r="AY191" s="221"/>
      <c r="AZ191" s="221"/>
    </row>
    <row r="192" spans="2:52">
      <c r="B192" s="6"/>
      <c r="C192" s="6"/>
      <c r="D192" s="6"/>
      <c r="E192" s="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6"/>
      <c r="AA192" s="6"/>
      <c r="AB192" s="221"/>
      <c r="AC192" s="221"/>
      <c r="AD192" s="221"/>
      <c r="AE192" s="221"/>
      <c r="AF192" s="221"/>
      <c r="AG192" s="221"/>
      <c r="AH192" s="221"/>
      <c r="AI192" s="221"/>
      <c r="AJ192" s="221"/>
      <c r="AK192" s="221"/>
      <c r="AL192" s="221"/>
      <c r="AM192" s="221"/>
      <c r="AN192" s="221"/>
      <c r="AO192" s="221"/>
      <c r="AP192" s="221"/>
      <c r="AQ192" s="221"/>
      <c r="AR192" s="221"/>
      <c r="AS192" s="221"/>
      <c r="AT192" s="221"/>
      <c r="AU192" s="221"/>
      <c r="AV192" s="221"/>
      <c r="AW192" s="221"/>
      <c r="AX192" s="221"/>
      <c r="AY192" s="221"/>
      <c r="AZ192" s="221"/>
    </row>
    <row r="193" spans="2:52">
      <c r="B193" s="6"/>
      <c r="C193" s="6"/>
      <c r="D193" s="6"/>
      <c r="E193" s="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6"/>
      <c r="AA193" s="6"/>
      <c r="AB193" s="221"/>
      <c r="AC193" s="221"/>
      <c r="AD193" s="221"/>
      <c r="AE193" s="221"/>
      <c r="AF193" s="221"/>
      <c r="AG193" s="221"/>
      <c r="AH193" s="221"/>
      <c r="AI193" s="221"/>
      <c r="AJ193" s="221"/>
      <c r="AK193" s="221"/>
      <c r="AL193" s="221"/>
      <c r="AM193" s="221"/>
      <c r="AN193" s="221"/>
      <c r="AO193" s="221"/>
      <c r="AP193" s="221"/>
      <c r="AQ193" s="221"/>
      <c r="AR193" s="221"/>
      <c r="AS193" s="221"/>
      <c r="AT193" s="221"/>
      <c r="AU193" s="221"/>
      <c r="AV193" s="221"/>
      <c r="AW193" s="221"/>
      <c r="AX193" s="221"/>
      <c r="AY193" s="221"/>
      <c r="AZ193" s="221"/>
    </row>
    <row r="194" spans="2:52">
      <c r="B194" s="6"/>
      <c r="C194" s="6"/>
      <c r="D194" s="6"/>
      <c r="E194" s="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6"/>
      <c r="AA194" s="6"/>
      <c r="AB194" s="221"/>
      <c r="AC194" s="221"/>
      <c r="AD194" s="221"/>
      <c r="AE194" s="221"/>
      <c r="AF194" s="221"/>
      <c r="AG194" s="221"/>
      <c r="AH194" s="221"/>
      <c r="AI194" s="221"/>
      <c r="AJ194" s="221"/>
      <c r="AK194" s="221"/>
      <c r="AL194" s="221"/>
      <c r="AM194" s="221"/>
      <c r="AN194" s="221"/>
      <c r="AO194" s="221"/>
      <c r="AP194" s="221"/>
      <c r="AQ194" s="221"/>
      <c r="AR194" s="221"/>
      <c r="AS194" s="221"/>
      <c r="AT194" s="221"/>
      <c r="AU194" s="221"/>
      <c r="AV194" s="221"/>
      <c r="AW194" s="221"/>
      <c r="AX194" s="221"/>
      <c r="AY194" s="221"/>
      <c r="AZ194" s="221"/>
    </row>
    <row r="195" spans="2:52">
      <c r="B195" s="6"/>
      <c r="C195" s="6"/>
      <c r="D195" s="6"/>
      <c r="E195" s="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6"/>
      <c r="AA195" s="6"/>
      <c r="AB195" s="221"/>
      <c r="AC195" s="221"/>
      <c r="AD195" s="221"/>
      <c r="AE195" s="221"/>
      <c r="AF195" s="221"/>
      <c r="AG195" s="221"/>
      <c r="AH195" s="221"/>
      <c r="AI195" s="221"/>
      <c r="AJ195" s="221"/>
      <c r="AK195" s="221"/>
      <c r="AL195" s="221"/>
      <c r="AM195" s="221"/>
      <c r="AN195" s="221"/>
      <c r="AO195" s="221"/>
      <c r="AP195" s="221"/>
      <c r="AQ195" s="221"/>
      <c r="AR195" s="221"/>
      <c r="AS195" s="221"/>
      <c r="AT195" s="221"/>
      <c r="AU195" s="221"/>
      <c r="AV195" s="221"/>
      <c r="AW195" s="221"/>
      <c r="AX195" s="221"/>
      <c r="AY195" s="221"/>
      <c r="AZ195" s="221"/>
    </row>
    <row r="196" spans="2:52">
      <c r="B196" s="6"/>
      <c r="C196" s="6"/>
      <c r="D196" s="6"/>
      <c r="E196" s="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6"/>
      <c r="AA196" s="6"/>
      <c r="AB196" s="221"/>
      <c r="AC196" s="221"/>
      <c r="AD196" s="221"/>
      <c r="AE196" s="221"/>
      <c r="AF196" s="221"/>
      <c r="AG196" s="221"/>
      <c r="AH196" s="221"/>
      <c r="AI196" s="221"/>
      <c r="AJ196" s="221"/>
      <c r="AK196" s="221"/>
      <c r="AL196" s="221"/>
      <c r="AM196" s="221"/>
      <c r="AN196" s="221"/>
      <c r="AO196" s="221"/>
      <c r="AP196" s="221"/>
      <c r="AQ196" s="221"/>
      <c r="AR196" s="221"/>
      <c r="AS196" s="221"/>
      <c r="AT196" s="221"/>
      <c r="AU196" s="221"/>
      <c r="AV196" s="221"/>
      <c r="AW196" s="221"/>
      <c r="AX196" s="221"/>
      <c r="AY196" s="221"/>
      <c r="AZ196" s="221"/>
    </row>
    <row r="197" spans="2:52">
      <c r="B197" s="6"/>
      <c r="C197" s="6"/>
      <c r="D197" s="6"/>
      <c r="E197" s="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6"/>
      <c r="AA197" s="6"/>
      <c r="AB197" s="221"/>
      <c r="AC197" s="221"/>
      <c r="AD197" s="221"/>
      <c r="AE197" s="221"/>
      <c r="AF197" s="221"/>
      <c r="AG197" s="221"/>
      <c r="AH197" s="221"/>
      <c r="AI197" s="221"/>
      <c r="AJ197" s="221"/>
      <c r="AK197" s="221"/>
      <c r="AL197" s="221"/>
      <c r="AM197" s="221"/>
      <c r="AN197" s="221"/>
      <c r="AO197" s="221"/>
      <c r="AP197" s="221"/>
      <c r="AQ197" s="221"/>
      <c r="AR197" s="221"/>
      <c r="AS197" s="221"/>
      <c r="AT197" s="221"/>
      <c r="AU197" s="221"/>
      <c r="AV197" s="221"/>
      <c r="AW197" s="221"/>
      <c r="AX197" s="221"/>
      <c r="AY197" s="221"/>
      <c r="AZ197" s="221"/>
    </row>
    <row r="198" spans="2:52">
      <c r="B198" s="6"/>
      <c r="C198" s="6"/>
      <c r="D198" s="6"/>
      <c r="E198" s="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6"/>
      <c r="AA198" s="6"/>
      <c r="AB198" s="221"/>
      <c r="AC198" s="221"/>
      <c r="AD198" s="221"/>
      <c r="AE198" s="221"/>
      <c r="AF198" s="221"/>
      <c r="AG198" s="221"/>
      <c r="AH198" s="221"/>
      <c r="AI198" s="221"/>
      <c r="AJ198" s="221"/>
      <c r="AK198" s="221"/>
      <c r="AL198" s="221"/>
      <c r="AM198" s="221"/>
      <c r="AN198" s="221"/>
      <c r="AO198" s="221"/>
      <c r="AP198" s="221"/>
      <c r="AQ198" s="221"/>
      <c r="AR198" s="221"/>
      <c r="AS198" s="221"/>
      <c r="AT198" s="221"/>
      <c r="AU198" s="221"/>
      <c r="AV198" s="221"/>
      <c r="AW198" s="221"/>
      <c r="AX198" s="221"/>
      <c r="AY198" s="221"/>
      <c r="AZ198" s="221"/>
    </row>
    <row r="199" spans="2:52">
      <c r="B199" s="6"/>
      <c r="C199" s="6"/>
      <c r="D199" s="6"/>
      <c r="E199" s="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6"/>
      <c r="AA199" s="6"/>
      <c r="AB199" s="221"/>
      <c r="AC199" s="221"/>
      <c r="AD199" s="221"/>
      <c r="AE199" s="221"/>
      <c r="AF199" s="221"/>
      <c r="AG199" s="221"/>
      <c r="AH199" s="221"/>
      <c r="AI199" s="221"/>
      <c r="AJ199" s="221"/>
      <c r="AK199" s="221"/>
      <c r="AL199" s="221"/>
      <c r="AM199" s="221"/>
      <c r="AN199" s="221"/>
      <c r="AO199" s="221"/>
      <c r="AP199" s="221"/>
      <c r="AQ199" s="221"/>
      <c r="AR199" s="221"/>
      <c r="AS199" s="221"/>
      <c r="AT199" s="221"/>
      <c r="AU199" s="221"/>
      <c r="AV199" s="221"/>
      <c r="AW199" s="221"/>
      <c r="AX199" s="221"/>
      <c r="AY199" s="221"/>
      <c r="AZ199" s="221"/>
    </row>
    <row r="200" spans="2:52">
      <c r="B200" s="6"/>
      <c r="C200" s="6"/>
      <c r="D200" s="6"/>
      <c r="E200" s="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6"/>
      <c r="AA200" s="6"/>
      <c r="AB200" s="221"/>
      <c r="AC200" s="221"/>
      <c r="AD200" s="221"/>
      <c r="AE200" s="221"/>
      <c r="AF200" s="221"/>
      <c r="AG200" s="221"/>
      <c r="AH200" s="221"/>
      <c r="AI200" s="221"/>
      <c r="AJ200" s="221"/>
      <c r="AK200" s="221"/>
      <c r="AL200" s="221"/>
      <c r="AM200" s="221"/>
      <c r="AN200" s="221"/>
      <c r="AO200" s="221"/>
      <c r="AP200" s="221"/>
      <c r="AQ200" s="221"/>
      <c r="AR200" s="221"/>
      <c r="AS200" s="221"/>
      <c r="AT200" s="221"/>
      <c r="AU200" s="221"/>
      <c r="AV200" s="221"/>
      <c r="AW200" s="221"/>
      <c r="AX200" s="221"/>
      <c r="AY200" s="221"/>
      <c r="AZ200" s="221"/>
    </row>
    <row r="201" spans="2:52">
      <c r="B201" s="6"/>
      <c r="C201" s="6"/>
      <c r="D201" s="6"/>
      <c r="E201" s="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6"/>
      <c r="AA201" s="6"/>
      <c r="AB201" s="221"/>
      <c r="AC201" s="221"/>
      <c r="AD201" s="221"/>
      <c r="AE201" s="221"/>
      <c r="AF201" s="221"/>
      <c r="AG201" s="221"/>
      <c r="AH201" s="221"/>
      <c r="AI201" s="221"/>
      <c r="AJ201" s="221"/>
      <c r="AK201" s="221"/>
      <c r="AL201" s="221"/>
      <c r="AM201" s="221"/>
      <c r="AN201" s="221"/>
      <c r="AO201" s="221"/>
      <c r="AP201" s="221"/>
      <c r="AQ201" s="221"/>
      <c r="AR201" s="221"/>
      <c r="AS201" s="221"/>
      <c r="AT201" s="221"/>
      <c r="AU201" s="221"/>
      <c r="AV201" s="221"/>
      <c r="AW201" s="221"/>
      <c r="AX201" s="221"/>
      <c r="AY201" s="221"/>
      <c r="AZ201" s="221"/>
    </row>
    <row r="202" spans="2:52">
      <c r="B202" s="6"/>
      <c r="C202" s="6"/>
      <c r="D202" s="6"/>
      <c r="E202" s="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6"/>
      <c r="AA202" s="6"/>
      <c r="AB202" s="221"/>
      <c r="AC202" s="221"/>
      <c r="AD202" s="221"/>
      <c r="AE202" s="221"/>
      <c r="AF202" s="221"/>
      <c r="AG202" s="221"/>
      <c r="AH202" s="221"/>
      <c r="AI202" s="221"/>
      <c r="AJ202" s="221"/>
      <c r="AK202" s="221"/>
      <c r="AL202" s="221"/>
      <c r="AM202" s="221"/>
      <c r="AN202" s="221"/>
      <c r="AO202" s="221"/>
      <c r="AP202" s="221"/>
      <c r="AQ202" s="221"/>
      <c r="AR202" s="221"/>
      <c r="AS202" s="221"/>
      <c r="AT202" s="221"/>
      <c r="AU202" s="221"/>
      <c r="AV202" s="221"/>
      <c r="AW202" s="221"/>
      <c r="AX202" s="221"/>
      <c r="AY202" s="221"/>
      <c r="AZ202" s="221"/>
    </row>
    <row r="203" spans="2:52">
      <c r="B203" s="6"/>
      <c r="C203" s="6"/>
      <c r="D203" s="6"/>
      <c r="E203" s="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6"/>
      <c r="AA203" s="6"/>
      <c r="AB203" s="221"/>
      <c r="AC203" s="221"/>
      <c r="AD203" s="221"/>
      <c r="AE203" s="221"/>
      <c r="AF203" s="221"/>
      <c r="AG203" s="221"/>
      <c r="AH203" s="221"/>
      <c r="AI203" s="221"/>
      <c r="AJ203" s="221"/>
      <c r="AK203" s="221"/>
      <c r="AL203" s="221"/>
      <c r="AM203" s="221"/>
      <c r="AN203" s="221"/>
      <c r="AO203" s="221"/>
      <c r="AP203" s="221"/>
      <c r="AQ203" s="221"/>
      <c r="AR203" s="221"/>
      <c r="AS203" s="221"/>
      <c r="AT203" s="221"/>
      <c r="AU203" s="221"/>
      <c r="AV203" s="221"/>
      <c r="AW203" s="221"/>
      <c r="AX203" s="221"/>
      <c r="AY203" s="221"/>
      <c r="AZ203" s="221"/>
    </row>
    <row r="204" spans="2:52">
      <c r="B204" s="6"/>
      <c r="C204" s="6"/>
      <c r="D204" s="6"/>
      <c r="E204" s="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6"/>
      <c r="AA204" s="6"/>
      <c r="AB204" s="221"/>
      <c r="AC204" s="221"/>
      <c r="AD204" s="221"/>
      <c r="AE204" s="221"/>
      <c r="AF204" s="221"/>
      <c r="AG204" s="221"/>
      <c r="AH204" s="221"/>
      <c r="AI204" s="221"/>
      <c r="AJ204" s="221"/>
      <c r="AK204" s="221"/>
      <c r="AL204" s="221"/>
      <c r="AM204" s="221"/>
      <c r="AN204" s="221"/>
      <c r="AO204" s="221"/>
      <c r="AP204" s="221"/>
      <c r="AQ204" s="221"/>
      <c r="AR204" s="221"/>
      <c r="AS204" s="221"/>
      <c r="AT204" s="221"/>
      <c r="AU204" s="221"/>
      <c r="AV204" s="221"/>
      <c r="AW204" s="221"/>
      <c r="AX204" s="221"/>
      <c r="AY204" s="221"/>
      <c r="AZ204" s="221"/>
    </row>
    <row r="205" spans="2:52">
      <c r="B205" s="6"/>
      <c r="C205" s="6"/>
      <c r="D205" s="6"/>
      <c r="E205" s="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6"/>
      <c r="AA205" s="6"/>
      <c r="AB205" s="221"/>
      <c r="AC205" s="221"/>
      <c r="AD205" s="221"/>
      <c r="AE205" s="221"/>
      <c r="AF205" s="221"/>
      <c r="AG205" s="221"/>
      <c r="AH205" s="221"/>
      <c r="AI205" s="221"/>
      <c r="AJ205" s="221"/>
      <c r="AK205" s="221"/>
      <c r="AL205" s="221"/>
      <c r="AM205" s="221"/>
      <c r="AN205" s="221"/>
      <c r="AO205" s="221"/>
      <c r="AP205" s="221"/>
      <c r="AQ205" s="221"/>
      <c r="AR205" s="221"/>
      <c r="AS205" s="221"/>
      <c r="AT205" s="221"/>
      <c r="AU205" s="221"/>
      <c r="AV205" s="221"/>
      <c r="AW205" s="221"/>
      <c r="AX205" s="221"/>
      <c r="AY205" s="221"/>
      <c r="AZ205" s="221"/>
    </row>
    <row r="206" spans="2:52">
      <c r="B206" s="6"/>
      <c r="C206" s="6"/>
      <c r="D206" s="6"/>
      <c r="E206" s="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6"/>
      <c r="AA206" s="6"/>
      <c r="AB206" s="221"/>
      <c r="AC206" s="221"/>
      <c r="AD206" s="221"/>
      <c r="AE206" s="221"/>
      <c r="AF206" s="221"/>
      <c r="AG206" s="221"/>
      <c r="AH206" s="221"/>
      <c r="AI206" s="221"/>
      <c r="AJ206" s="221"/>
      <c r="AK206" s="221"/>
      <c r="AL206" s="221"/>
      <c r="AM206" s="221"/>
      <c r="AN206" s="221"/>
      <c r="AO206" s="221"/>
      <c r="AP206" s="221"/>
      <c r="AQ206" s="221"/>
      <c r="AR206" s="221"/>
      <c r="AS206" s="221"/>
      <c r="AT206" s="221"/>
      <c r="AU206" s="221"/>
      <c r="AV206" s="221"/>
      <c r="AW206" s="221"/>
      <c r="AX206" s="221"/>
      <c r="AY206" s="221"/>
      <c r="AZ206" s="221"/>
    </row>
    <row r="207" spans="2:52">
      <c r="B207" s="6"/>
      <c r="C207" s="6"/>
      <c r="D207" s="6"/>
      <c r="E207" s="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6"/>
      <c r="AA207" s="6"/>
      <c r="AB207" s="221"/>
      <c r="AC207" s="221"/>
      <c r="AD207" s="221"/>
      <c r="AE207" s="221"/>
      <c r="AF207" s="221"/>
      <c r="AG207" s="221"/>
      <c r="AH207" s="221"/>
      <c r="AI207" s="221"/>
      <c r="AJ207" s="221"/>
      <c r="AK207" s="221"/>
      <c r="AL207" s="221"/>
      <c r="AM207" s="221"/>
      <c r="AN207" s="221"/>
      <c r="AO207" s="221"/>
      <c r="AP207" s="221"/>
      <c r="AQ207" s="221"/>
      <c r="AR207" s="221"/>
      <c r="AS207" s="221"/>
      <c r="AT207" s="221"/>
      <c r="AU207" s="221"/>
      <c r="AV207" s="221"/>
      <c r="AW207" s="221"/>
      <c r="AX207" s="221"/>
      <c r="AY207" s="221"/>
      <c r="AZ207" s="221"/>
    </row>
    <row r="208" spans="2:52">
      <c r="B208" s="6"/>
      <c r="C208" s="6"/>
      <c r="D208" s="6"/>
      <c r="E208" s="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6"/>
      <c r="AA208" s="6"/>
      <c r="AB208" s="221"/>
      <c r="AC208" s="221"/>
      <c r="AD208" s="221"/>
      <c r="AE208" s="221"/>
      <c r="AF208" s="221"/>
      <c r="AG208" s="221"/>
      <c r="AH208" s="221"/>
      <c r="AI208" s="221"/>
      <c r="AJ208" s="221"/>
      <c r="AK208" s="221"/>
      <c r="AL208" s="221"/>
      <c r="AM208" s="221"/>
      <c r="AN208" s="221"/>
      <c r="AO208" s="221"/>
      <c r="AP208" s="221"/>
      <c r="AQ208" s="221"/>
      <c r="AR208" s="221"/>
      <c r="AS208" s="221"/>
      <c r="AT208" s="221"/>
      <c r="AU208" s="221"/>
      <c r="AV208" s="221"/>
      <c r="AW208" s="221"/>
      <c r="AX208" s="221"/>
      <c r="AY208" s="221"/>
      <c r="AZ208" s="221"/>
    </row>
    <row r="209" spans="2:52">
      <c r="B209" s="6"/>
      <c r="C209" s="6"/>
      <c r="D209" s="6"/>
      <c r="E209" s="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6"/>
      <c r="AA209" s="6"/>
      <c r="AB209" s="221"/>
      <c r="AC209" s="221"/>
      <c r="AD209" s="221"/>
      <c r="AE209" s="221"/>
      <c r="AF209" s="221"/>
      <c r="AG209" s="221"/>
      <c r="AH209" s="221"/>
      <c r="AI209" s="221"/>
      <c r="AJ209" s="221"/>
      <c r="AK209" s="221"/>
      <c r="AL209" s="221"/>
      <c r="AM209" s="221"/>
      <c r="AN209" s="221"/>
      <c r="AO209" s="221"/>
      <c r="AP209" s="221"/>
      <c r="AQ209" s="221"/>
      <c r="AR209" s="221"/>
      <c r="AS209" s="221"/>
      <c r="AT209" s="221"/>
      <c r="AU209" s="221"/>
      <c r="AV209" s="221"/>
      <c r="AW209" s="221"/>
      <c r="AX209" s="221"/>
      <c r="AY209" s="221"/>
      <c r="AZ209" s="221"/>
    </row>
    <row r="210" spans="2:52">
      <c r="B210" s="6"/>
      <c r="C210" s="6"/>
      <c r="D210" s="6"/>
      <c r="E210" s="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6"/>
      <c r="AA210" s="6"/>
      <c r="AB210" s="221"/>
      <c r="AC210" s="221"/>
      <c r="AD210" s="221"/>
      <c r="AE210" s="221"/>
      <c r="AF210" s="221"/>
      <c r="AG210" s="221"/>
      <c r="AH210" s="221"/>
      <c r="AI210" s="221"/>
      <c r="AJ210" s="221"/>
      <c r="AK210" s="221"/>
      <c r="AL210" s="221"/>
      <c r="AM210" s="221"/>
      <c r="AN210" s="221"/>
      <c r="AO210" s="221"/>
      <c r="AP210" s="221"/>
      <c r="AQ210" s="221"/>
      <c r="AR210" s="221"/>
      <c r="AS210" s="221"/>
      <c r="AT210" s="221"/>
      <c r="AU210" s="221"/>
      <c r="AV210" s="221"/>
      <c r="AW210" s="221"/>
      <c r="AX210" s="221"/>
      <c r="AY210" s="221"/>
      <c r="AZ210" s="221"/>
    </row>
    <row r="211" spans="2:52">
      <c r="B211" s="6"/>
      <c r="C211" s="6"/>
      <c r="D211" s="6"/>
      <c r="E211" s="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6"/>
      <c r="AA211" s="6"/>
      <c r="AB211" s="221"/>
      <c r="AC211" s="221"/>
      <c r="AD211" s="221"/>
      <c r="AE211" s="221"/>
      <c r="AF211" s="221"/>
      <c r="AG211" s="221"/>
      <c r="AH211" s="221"/>
      <c r="AI211" s="221"/>
      <c r="AJ211" s="221"/>
      <c r="AK211" s="221"/>
      <c r="AL211" s="221"/>
      <c r="AM211" s="221"/>
      <c r="AN211" s="221"/>
      <c r="AO211" s="221"/>
      <c r="AP211" s="221"/>
      <c r="AQ211" s="221"/>
      <c r="AR211" s="221"/>
      <c r="AS211" s="221"/>
      <c r="AT211" s="221"/>
      <c r="AU211" s="221"/>
      <c r="AV211" s="221"/>
      <c r="AW211" s="221"/>
      <c r="AX211" s="221"/>
      <c r="AY211" s="221"/>
      <c r="AZ211" s="221"/>
    </row>
    <row r="212" spans="2:52">
      <c r="B212" s="6"/>
      <c r="C212" s="6"/>
      <c r="D212" s="6"/>
      <c r="E212" s="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6"/>
      <c r="AA212" s="6"/>
      <c r="AB212" s="221"/>
      <c r="AC212" s="221"/>
      <c r="AD212" s="221"/>
      <c r="AE212" s="221"/>
      <c r="AF212" s="221"/>
      <c r="AG212" s="221"/>
      <c r="AH212" s="221"/>
      <c r="AI212" s="221"/>
      <c r="AJ212" s="221"/>
      <c r="AK212" s="221"/>
      <c r="AL212" s="221"/>
      <c r="AM212" s="221"/>
      <c r="AN212" s="221"/>
      <c r="AO212" s="221"/>
      <c r="AP212" s="221"/>
      <c r="AQ212" s="221"/>
      <c r="AR212" s="221"/>
      <c r="AS212" s="221"/>
      <c r="AT212" s="221"/>
      <c r="AU212" s="221"/>
      <c r="AV212" s="221"/>
      <c r="AW212" s="221"/>
      <c r="AX212" s="221"/>
      <c r="AY212" s="221"/>
      <c r="AZ212" s="221"/>
    </row>
    <row r="213" spans="2:52">
      <c r="B213" s="6"/>
      <c r="C213" s="6"/>
      <c r="D213" s="6"/>
      <c r="E213" s="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6"/>
      <c r="AA213" s="6"/>
      <c r="AB213" s="221"/>
      <c r="AC213" s="221"/>
      <c r="AD213" s="221"/>
      <c r="AE213" s="221"/>
      <c r="AF213" s="221"/>
      <c r="AG213" s="221"/>
      <c r="AH213" s="221"/>
      <c r="AI213" s="221"/>
      <c r="AJ213" s="221"/>
      <c r="AK213" s="221"/>
      <c r="AL213" s="221"/>
      <c r="AM213" s="221"/>
      <c r="AN213" s="221"/>
      <c r="AO213" s="221"/>
      <c r="AP213" s="221"/>
      <c r="AQ213" s="221"/>
      <c r="AR213" s="221"/>
      <c r="AS213" s="221"/>
      <c r="AT213" s="221"/>
      <c r="AU213" s="221"/>
      <c r="AV213" s="221"/>
      <c r="AW213" s="221"/>
      <c r="AX213" s="221"/>
      <c r="AY213" s="221"/>
      <c r="AZ213" s="221"/>
    </row>
    <row r="214" spans="2:52">
      <c r="B214" s="6"/>
      <c r="C214" s="6"/>
      <c r="D214" s="6"/>
      <c r="E214" s="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6"/>
      <c r="AA214" s="6"/>
      <c r="AB214" s="221"/>
      <c r="AC214" s="221"/>
      <c r="AD214" s="221"/>
      <c r="AE214" s="221"/>
      <c r="AF214" s="221"/>
      <c r="AG214" s="221"/>
      <c r="AH214" s="221"/>
      <c r="AI214" s="221"/>
      <c r="AJ214" s="221"/>
      <c r="AK214" s="221"/>
      <c r="AL214" s="221"/>
      <c r="AM214" s="221"/>
      <c r="AN214" s="221"/>
      <c r="AO214" s="221"/>
      <c r="AP214" s="221"/>
      <c r="AQ214" s="221"/>
      <c r="AR214" s="221"/>
      <c r="AS214" s="221"/>
      <c r="AT214" s="221"/>
      <c r="AU214" s="221"/>
      <c r="AV214" s="221"/>
      <c r="AW214" s="221"/>
      <c r="AX214" s="221"/>
      <c r="AY214" s="221"/>
      <c r="AZ214" s="221"/>
    </row>
    <row r="215" spans="2:52">
      <c r="B215" s="6"/>
      <c r="C215" s="6"/>
      <c r="D215" s="6"/>
      <c r="E215" s="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6"/>
      <c r="AA215" s="6"/>
      <c r="AB215" s="221"/>
      <c r="AC215" s="221"/>
      <c r="AD215" s="221"/>
      <c r="AE215" s="221"/>
      <c r="AF215" s="221"/>
      <c r="AG215" s="221"/>
      <c r="AH215" s="221"/>
      <c r="AI215" s="221"/>
      <c r="AJ215" s="221"/>
      <c r="AK215" s="221"/>
      <c r="AL215" s="221"/>
      <c r="AM215" s="221"/>
      <c r="AN215" s="221"/>
      <c r="AO215" s="221"/>
      <c r="AP215" s="221"/>
      <c r="AQ215" s="221"/>
      <c r="AR215" s="221"/>
      <c r="AS215" s="221"/>
      <c r="AT215" s="221"/>
      <c r="AU215" s="221"/>
      <c r="AV215" s="221"/>
      <c r="AW215" s="221"/>
      <c r="AX215" s="221"/>
      <c r="AY215" s="221"/>
      <c r="AZ215" s="221"/>
    </row>
    <row r="216" spans="2:52">
      <c r="B216" s="6"/>
      <c r="C216" s="6"/>
      <c r="D216" s="6"/>
      <c r="E216" s="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6"/>
      <c r="AA216" s="6"/>
    </row>
    <row r="217" spans="2:52">
      <c r="B217" s="6"/>
      <c r="C217" s="6"/>
      <c r="D217" s="6"/>
      <c r="E217" s="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6"/>
      <c r="AA217" s="6"/>
    </row>
    <row r="218" spans="2:52">
      <c r="B218" s="6"/>
      <c r="C218" s="6"/>
      <c r="D218" s="6"/>
      <c r="E218" s="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6"/>
      <c r="AA218" s="6"/>
    </row>
    <row r="219" spans="2:52">
      <c r="B219" s="6"/>
      <c r="C219" s="6"/>
      <c r="D219" s="6"/>
      <c r="E219" s="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6"/>
      <c r="AA219" s="6"/>
    </row>
    <row r="220" spans="2:52">
      <c r="B220" s="6"/>
      <c r="C220" s="6"/>
      <c r="D220" s="6"/>
      <c r="E220" s="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6"/>
      <c r="AA220" s="6"/>
    </row>
    <row r="221" spans="2:52">
      <c r="B221" s="6"/>
      <c r="C221" s="6"/>
      <c r="D221" s="6"/>
      <c r="E221" s="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6"/>
      <c r="AA221" s="6"/>
    </row>
    <row r="222" spans="2:52">
      <c r="B222" s="6"/>
      <c r="C222" s="6"/>
      <c r="D222" s="6"/>
      <c r="E222" s="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6"/>
      <c r="AA222" s="6"/>
    </row>
    <row r="223" spans="2:52">
      <c r="B223" s="6"/>
      <c r="C223" s="6"/>
      <c r="D223" s="6"/>
      <c r="E223" s="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6"/>
      <c r="AA223" s="6"/>
    </row>
  </sheetData>
  <mergeCells count="221">
    <mergeCell ref="B125:D125"/>
    <mergeCell ref="B126:D126"/>
    <mergeCell ref="E156:K156"/>
    <mergeCell ref="E152:K152"/>
    <mergeCell ref="L151:AA158"/>
    <mergeCell ref="E154:K154"/>
    <mergeCell ref="E157:K157"/>
    <mergeCell ref="B151:C158"/>
    <mergeCell ref="A133:A134"/>
    <mergeCell ref="B133:C134"/>
    <mergeCell ref="A135:A136"/>
    <mergeCell ref="B135:C136"/>
    <mergeCell ref="A137:A138"/>
    <mergeCell ref="B137:C138"/>
    <mergeCell ref="A141:A142"/>
    <mergeCell ref="B141:C142"/>
    <mergeCell ref="B144:C145"/>
    <mergeCell ref="B139:C140"/>
    <mergeCell ref="A144:A145"/>
    <mergeCell ref="A151:A158"/>
    <mergeCell ref="A146:A148"/>
    <mergeCell ref="E155:K155"/>
    <mergeCell ref="A127:A128"/>
    <mergeCell ref="B127:C128"/>
    <mergeCell ref="J130:T130"/>
    <mergeCell ref="B149:C150"/>
    <mergeCell ref="B131:D132"/>
    <mergeCell ref="A131:A132"/>
    <mergeCell ref="Q143:S143"/>
    <mergeCell ref="T143:V143"/>
    <mergeCell ref="W143:Y143"/>
    <mergeCell ref="Q129:S129"/>
    <mergeCell ref="T129:V129"/>
    <mergeCell ref="W129:Y129"/>
    <mergeCell ref="B129:C129"/>
    <mergeCell ref="B143:C143"/>
    <mergeCell ref="E144:J145"/>
    <mergeCell ref="B146:C148"/>
    <mergeCell ref="E146:J148"/>
    <mergeCell ref="K144:AA145"/>
    <mergeCell ref="K146:AA148"/>
    <mergeCell ref="E149:J150"/>
    <mergeCell ref="K149:AA150"/>
    <mergeCell ref="A149:A150"/>
    <mergeCell ref="A119:A120"/>
    <mergeCell ref="B119:D120"/>
    <mergeCell ref="A121:A122"/>
    <mergeCell ref="B121:D122"/>
    <mergeCell ref="B123:D123"/>
    <mergeCell ref="B124:D124"/>
    <mergeCell ref="A113:A114"/>
    <mergeCell ref="B113:D114"/>
    <mergeCell ref="B115:D115"/>
    <mergeCell ref="B116:D116"/>
    <mergeCell ref="A117:A118"/>
    <mergeCell ref="B117:D118"/>
    <mergeCell ref="AA107:AA108"/>
    <mergeCell ref="A109:A110"/>
    <mergeCell ref="B109:D110"/>
    <mergeCell ref="A111:A112"/>
    <mergeCell ref="B111:D112"/>
    <mergeCell ref="N107:N108"/>
    <mergeCell ref="O107:O108"/>
    <mergeCell ref="P107:P108"/>
    <mergeCell ref="Q107:S107"/>
    <mergeCell ref="T107:V107"/>
    <mergeCell ref="W107:Y107"/>
    <mergeCell ref="H107:H108"/>
    <mergeCell ref="I107:I108"/>
    <mergeCell ref="J107:J108"/>
    <mergeCell ref="K107:K108"/>
    <mergeCell ref="L107:L108"/>
    <mergeCell ref="M107:M108"/>
    <mergeCell ref="A104:A105"/>
    <mergeCell ref="B104:D104"/>
    <mergeCell ref="B105:D105"/>
    <mergeCell ref="B106:C106"/>
    <mergeCell ref="E106:Z106"/>
    <mergeCell ref="A107:A108"/>
    <mergeCell ref="B107:D108"/>
    <mergeCell ref="E107:E108"/>
    <mergeCell ref="F107:F108"/>
    <mergeCell ref="G107:G108"/>
    <mergeCell ref="Z107:Z108"/>
    <mergeCell ref="A98:A99"/>
    <mergeCell ref="B98:D99"/>
    <mergeCell ref="A100:A101"/>
    <mergeCell ref="B100:D101"/>
    <mergeCell ref="A102:A103"/>
    <mergeCell ref="B102:D102"/>
    <mergeCell ref="B103:D103"/>
    <mergeCell ref="A92:A93"/>
    <mergeCell ref="B92:D93"/>
    <mergeCell ref="A94:A95"/>
    <mergeCell ref="B94:D95"/>
    <mergeCell ref="A96:A97"/>
    <mergeCell ref="B96:D97"/>
    <mergeCell ref="A86:A87"/>
    <mergeCell ref="B86:D87"/>
    <mergeCell ref="A88:A89"/>
    <mergeCell ref="B88:D89"/>
    <mergeCell ref="A90:A91"/>
    <mergeCell ref="B90:D91"/>
    <mergeCell ref="A80:A81"/>
    <mergeCell ref="B80:D81"/>
    <mergeCell ref="A82:A83"/>
    <mergeCell ref="B82:D83"/>
    <mergeCell ref="A84:A85"/>
    <mergeCell ref="B84:D85"/>
    <mergeCell ref="A74:A75"/>
    <mergeCell ref="B74:D75"/>
    <mergeCell ref="A76:A77"/>
    <mergeCell ref="B76:D77"/>
    <mergeCell ref="A78:A79"/>
    <mergeCell ref="B78:D78"/>
    <mergeCell ref="B79:D79"/>
    <mergeCell ref="AA66:AA67"/>
    <mergeCell ref="A68:A69"/>
    <mergeCell ref="B68:D69"/>
    <mergeCell ref="A70:A71"/>
    <mergeCell ref="B70:D71"/>
    <mergeCell ref="A72:A73"/>
    <mergeCell ref="B72:D73"/>
    <mergeCell ref="O66:O67"/>
    <mergeCell ref="P66:P67"/>
    <mergeCell ref="Q66:S66"/>
    <mergeCell ref="T66:V66"/>
    <mergeCell ref="W66:Y66"/>
    <mergeCell ref="Z66:Z67"/>
    <mergeCell ref="I66:I67"/>
    <mergeCell ref="J66:J67"/>
    <mergeCell ref="K66:K67"/>
    <mergeCell ref="L66:L67"/>
    <mergeCell ref="M66:M67"/>
    <mergeCell ref="N66:N67"/>
    <mergeCell ref="A66:A67"/>
    <mergeCell ref="B66:D67"/>
    <mergeCell ref="E66:E67"/>
    <mergeCell ref="F66:F67"/>
    <mergeCell ref="G66:G67"/>
    <mergeCell ref="H66:H67"/>
    <mergeCell ref="A56:A57"/>
    <mergeCell ref="B56:D56"/>
    <mergeCell ref="B57:D57"/>
    <mergeCell ref="B58:D58"/>
    <mergeCell ref="B59:D59"/>
    <mergeCell ref="A64:AA65"/>
    <mergeCell ref="A50:A51"/>
    <mergeCell ref="B50:D51"/>
    <mergeCell ref="A52:A53"/>
    <mergeCell ref="B52:D53"/>
    <mergeCell ref="A54:A55"/>
    <mergeCell ref="B54:D55"/>
    <mergeCell ref="A44:A45"/>
    <mergeCell ref="B44:D45"/>
    <mergeCell ref="A46:A47"/>
    <mergeCell ref="B46:D47"/>
    <mergeCell ref="A48:A49"/>
    <mergeCell ref="B48:D49"/>
    <mergeCell ref="A36:A37"/>
    <mergeCell ref="B36:D37"/>
    <mergeCell ref="A38:A39"/>
    <mergeCell ref="B38:D39"/>
    <mergeCell ref="A40:A43"/>
    <mergeCell ref="B40:D41"/>
    <mergeCell ref="B42:D43"/>
    <mergeCell ref="A30:A31"/>
    <mergeCell ref="B30:D31"/>
    <mergeCell ref="A32:A33"/>
    <mergeCell ref="B32:D33"/>
    <mergeCell ref="A34:A35"/>
    <mergeCell ref="B34:D35"/>
    <mergeCell ref="A24:A25"/>
    <mergeCell ref="B24:D25"/>
    <mergeCell ref="A26:A27"/>
    <mergeCell ref="B26:D27"/>
    <mergeCell ref="A28:A29"/>
    <mergeCell ref="B28:D29"/>
    <mergeCell ref="A18:A19"/>
    <mergeCell ref="B18:D19"/>
    <mergeCell ref="A20:A21"/>
    <mergeCell ref="B20:D20"/>
    <mergeCell ref="B21:D21"/>
    <mergeCell ref="A22:A23"/>
    <mergeCell ref="B22:D23"/>
    <mergeCell ref="A12:A13"/>
    <mergeCell ref="B12:D13"/>
    <mergeCell ref="A6:A7"/>
    <mergeCell ref="B6:D7"/>
    <mergeCell ref="A14:A15"/>
    <mergeCell ref="B14:D15"/>
    <mergeCell ref="A16:A17"/>
    <mergeCell ref="B16:D17"/>
    <mergeCell ref="A8:A9"/>
    <mergeCell ref="B8:D9"/>
    <mergeCell ref="A10:A11"/>
    <mergeCell ref="B10:D11"/>
    <mergeCell ref="E153:K153"/>
    <mergeCell ref="B160:AA160"/>
    <mergeCell ref="E158:K158"/>
    <mergeCell ref="A1:AA2"/>
    <mergeCell ref="B3:D5"/>
    <mergeCell ref="E3:Y3"/>
    <mergeCell ref="E4:E5"/>
    <mergeCell ref="F4:F5"/>
    <mergeCell ref="G4:G5"/>
    <mergeCell ref="H4:H5"/>
    <mergeCell ref="I4:I5"/>
    <mergeCell ref="J4:J5"/>
    <mergeCell ref="Q4:S4"/>
    <mergeCell ref="T4:V4"/>
    <mergeCell ref="W4:Y4"/>
    <mergeCell ref="Z4:Z5"/>
    <mergeCell ref="AA4:AA5"/>
    <mergeCell ref="A3:A5"/>
    <mergeCell ref="K4:K5"/>
    <mergeCell ref="L4:L5"/>
    <mergeCell ref="M4:M5"/>
    <mergeCell ref="N4:N5"/>
    <mergeCell ref="O4:O5"/>
    <mergeCell ref="P4:P5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marinaglek</cp:lastModifiedBy>
  <cp:lastPrinted>2019-10-10T06:13:49Z</cp:lastPrinted>
  <dcterms:created xsi:type="dcterms:W3CDTF">2011-01-03T06:46:13Z</dcterms:created>
  <dcterms:modified xsi:type="dcterms:W3CDTF">2020-05-14T11:28:34Z</dcterms:modified>
</cp:coreProperties>
</file>